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13_ncr:1_{1A088DEE-783A-43B7-9FFD-0C72B358A7D8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Abrechnung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" l="1"/>
  <c r="U16" i="1" s="1"/>
  <c r="C23" i="1"/>
  <c r="U23" i="1" s="1"/>
  <c r="C14" i="1"/>
  <c r="O14" i="1" s="1"/>
  <c r="I16" i="1" l="1"/>
  <c r="I14" i="1"/>
  <c r="O16" i="1"/>
  <c r="I23" i="1"/>
  <c r="O23" i="1"/>
  <c r="U14" i="1"/>
  <c r="C27" i="1"/>
  <c r="B27" i="1"/>
  <c r="C26" i="1"/>
  <c r="B26" i="1"/>
  <c r="C25" i="1"/>
  <c r="B25" i="1"/>
  <c r="C24" i="1"/>
  <c r="B24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B16" i="1"/>
  <c r="C15" i="1"/>
  <c r="B15" i="1"/>
  <c r="B14" i="1"/>
  <c r="I17" i="1" l="1"/>
  <c r="O17" i="1"/>
  <c r="U17" i="1"/>
  <c r="U19" i="1"/>
  <c r="I19" i="1"/>
  <c r="O19" i="1"/>
  <c r="I21" i="1"/>
  <c r="O21" i="1"/>
  <c r="U21" i="1"/>
  <c r="U15" i="1"/>
  <c r="I15" i="1"/>
  <c r="O15" i="1"/>
  <c r="O25" i="1"/>
  <c r="U25" i="1"/>
  <c r="I25" i="1"/>
  <c r="O27" i="1"/>
  <c r="U27" i="1"/>
  <c r="I27" i="1"/>
  <c r="O18" i="1"/>
  <c r="U18" i="1"/>
  <c r="I18" i="1"/>
  <c r="O20" i="1"/>
  <c r="U20" i="1"/>
  <c r="I20" i="1"/>
  <c r="O22" i="1"/>
  <c r="U22" i="1"/>
  <c r="I22" i="1"/>
  <c r="I24" i="1"/>
  <c r="O24" i="1"/>
  <c r="U24" i="1"/>
  <c r="U26" i="1"/>
  <c r="I26" i="1"/>
  <c r="O26" i="1"/>
  <c r="V24" i="1" l="1"/>
  <c r="V15" i="1"/>
  <c r="V22" i="1"/>
  <c r="V25" i="1"/>
  <c r="V19" i="1"/>
  <c r="V18" i="1"/>
  <c r="V17" i="1"/>
  <c r="V26" i="1"/>
  <c r="V14" i="1"/>
  <c r="V21" i="1"/>
  <c r="V27" i="1"/>
  <c r="V23" i="1"/>
  <c r="V20" i="1"/>
  <c r="V16" i="1"/>
  <c r="V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4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<sst xmlns="http://schemas.openxmlformats.org/spreadsheetml/2006/main" count="62" uniqueCount="48">
  <si>
    <t>Name</t>
  </si>
  <si>
    <t>Klasse</t>
  </si>
  <si>
    <t>Fach</t>
  </si>
  <si>
    <t>lt. Stundenplan
pro Woche</t>
  </si>
  <si>
    <t>Betrag für die
Vorbereitung</t>
  </si>
  <si>
    <t>Schule:</t>
  </si>
  <si>
    <t>Betrag pro</t>
  </si>
  <si>
    <t>Einstufung</t>
  </si>
  <si>
    <t>Kandidatenzahl</t>
  </si>
  <si>
    <t>Kandidat</t>
  </si>
  <si>
    <t>Ein-
stufung</t>
  </si>
  <si>
    <t>Lehrer</t>
  </si>
  <si>
    <t>Vorbereitungs-
stunden gesamt</t>
  </si>
  <si>
    <t>Vorbereitung 1</t>
  </si>
  <si>
    <t>Vorbereitung 2</t>
  </si>
  <si>
    <t>Vorbereitung 3</t>
  </si>
  <si>
    <t>L2, L3, IL/l2, IL/l3, IIL/l2, IIL/l3</t>
  </si>
  <si>
    <t>Gesamt-
betrag
in Euro</t>
  </si>
  <si>
    <t>Personal-
nummer</t>
  </si>
  <si>
    <t>Ort, Datum</t>
  </si>
  <si>
    <t>Einstufungen</t>
  </si>
  <si>
    <t>L1</t>
  </si>
  <si>
    <t>IL/l1</t>
  </si>
  <si>
    <t>IIL/l1</t>
  </si>
  <si>
    <t>L2a2</t>
  </si>
  <si>
    <t>IL/l2a2</t>
  </si>
  <si>
    <t>IIL/l2a2</t>
  </si>
  <si>
    <t>L2a1</t>
  </si>
  <si>
    <t>IL/l2a1</t>
  </si>
  <si>
    <t>IIL/l2a1</t>
  </si>
  <si>
    <t>L2b1</t>
  </si>
  <si>
    <t>IL/l2b1</t>
  </si>
  <si>
    <t>IIL/l2b1</t>
  </si>
  <si>
    <t>L3</t>
  </si>
  <si>
    <t>IIL/l3</t>
  </si>
  <si>
    <t>L2</t>
  </si>
  <si>
    <t>IL/l2</t>
  </si>
  <si>
    <t>IIL/l2</t>
  </si>
  <si>
    <t>L1, IL/l1, IIL/l1, LPH, IL/lph, IIL/lph</t>
  </si>
  <si>
    <t>LPH</t>
  </si>
  <si>
    <t>IL/lph</t>
  </si>
  <si>
    <t>IIL/lph</t>
  </si>
  <si>
    <t>genaues Datum für Anweisung:</t>
  </si>
  <si>
    <t>Schulleiter/Schulleiterin</t>
  </si>
  <si>
    <t>pd</t>
  </si>
  <si>
    <r>
      <rPr>
        <b/>
        <sz val="15"/>
        <rFont val="Corbel"/>
        <family val="2"/>
      </rPr>
      <t>Abgeltung für die Vorbereitung auf die mündliche Prüfung</t>
    </r>
    <r>
      <rPr>
        <b/>
        <sz val="11.5"/>
        <rFont val="Corbel"/>
        <family val="2"/>
      </rPr>
      <t xml:space="preserve">
</t>
    </r>
    <r>
      <rPr>
        <b/>
        <sz val="9.5"/>
        <rFont val="Corbel"/>
        <family val="2"/>
      </rPr>
      <t xml:space="preserve">AHS: Reifeprüfung für Berufstätige
BMHS/BA: abschließende Prüfungen nach der alten Prüfungsordnung
</t>
    </r>
    <r>
      <rPr>
        <sz val="9.5"/>
        <rFont val="Corbel"/>
        <family val="2"/>
      </rPr>
      <t>(nicht bei Zentralmatura und an mittleren Schulen; hier eigenes Formular)</t>
    </r>
  </si>
  <si>
    <t>Eingangsstempel Bildungsdirektion</t>
  </si>
  <si>
    <t>(01.01.2025 - 30.06.2026)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</si>
</sst>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0"/>
      <name val="Arial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sz val="9.5"/>
      <name val="Corbel"/>
      <family val="2"/>
    </font>
    <font>
      <b/>
      <sz val="9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3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Border="1" applyProtection="1"/>
    <xf numFmtId="0" fontId="3" fillId="0" borderId="4" xfId="0" applyFont="1" applyBorder="1" applyProtection="1"/>
    <xf numFmtId="0" fontId="3" fillId="0" borderId="4" xfId="0" applyFont="1" applyBorder="1"/>
    <xf numFmtId="0" fontId="3" fillId="0" borderId="0" xfId="0" applyFont="1" applyFill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4" xfId="0" applyFont="1" applyFill="1" applyBorder="1" applyProtection="1"/>
    <xf numFmtId="0" fontId="3" fillId="0" borderId="0" xfId="0" applyFont="1" applyBorder="1" applyAlignment="1" applyProtection="1">
      <alignment vertical="top"/>
    </xf>
    <xf numFmtId="0" fontId="3" fillId="0" borderId="0" xfId="0" applyNumberFormat="1" applyFont="1" applyFill="1" applyProtection="1"/>
    <xf numFmtId="0" fontId="3" fillId="0" borderId="0" xfId="0" applyFont="1" applyAlignment="1" applyProtection="1">
      <alignment horizontal="right"/>
    </xf>
    <xf numFmtId="0" fontId="3" fillId="0" borderId="10" xfId="0" applyFont="1" applyBorder="1" applyProtection="1"/>
    <xf numFmtId="0" fontId="0" fillId="0" borderId="0" xfId="0" applyBorder="1" applyAlignment="1" applyProtection="1">
      <alignment horizontal="left"/>
    </xf>
    <xf numFmtId="0" fontId="4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3" borderId="4" xfId="0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3" borderId="22" xfId="0" applyFont="1" applyFill="1" applyBorder="1" applyAlignment="1" applyProtection="1">
      <alignment horizontal="center"/>
    </xf>
    <xf numFmtId="0" fontId="6" fillId="3" borderId="13" xfId="0" applyFont="1" applyFill="1" applyBorder="1" applyProtection="1"/>
    <xf numFmtId="0" fontId="6" fillId="3" borderId="14" xfId="0" applyFont="1" applyFill="1" applyBorder="1" applyAlignment="1" applyProtection="1">
      <alignment horizontal="center" wrapText="1"/>
    </xf>
    <xf numFmtId="0" fontId="6" fillId="3" borderId="15" xfId="0" applyFont="1" applyFill="1" applyBorder="1" applyAlignment="1" applyProtection="1">
      <alignment horizontal="center" wrapText="1"/>
    </xf>
    <xf numFmtId="0" fontId="6" fillId="3" borderId="13" xfId="0" applyFont="1" applyFill="1" applyBorder="1" applyAlignment="1" applyProtection="1">
      <alignment horizontal="center" textRotation="90"/>
    </xf>
    <xf numFmtId="0" fontId="6" fillId="3" borderId="14" xfId="0" applyFont="1" applyFill="1" applyBorder="1" applyAlignment="1" applyProtection="1">
      <alignment horizontal="center" textRotation="90"/>
    </xf>
    <xf numFmtId="0" fontId="6" fillId="3" borderId="14" xfId="0" applyFont="1" applyFill="1" applyBorder="1" applyAlignment="1" applyProtection="1">
      <alignment horizontal="center" textRotation="90" wrapText="1"/>
    </xf>
    <xf numFmtId="0" fontId="6" fillId="3" borderId="15" xfId="0" applyFont="1" applyFill="1" applyBorder="1" applyAlignment="1" applyProtection="1">
      <alignment horizontal="center" textRotation="90" wrapText="1"/>
    </xf>
    <xf numFmtId="0" fontId="6" fillId="0" borderId="2" xfId="0" applyFont="1" applyFill="1" applyBorder="1" applyAlignment="1" applyProtection="1">
      <alignment horizontal="left"/>
      <protection locked="0"/>
    </xf>
    <xf numFmtId="1" fontId="6" fillId="0" borderId="1" xfId="0" applyNumberFormat="1" applyFont="1" applyFill="1" applyBorder="1" applyAlignment="1" applyProtection="1">
      <alignment horizontal="center"/>
      <protection locked="0"/>
    </xf>
    <xf numFmtId="1" fontId="6" fillId="0" borderId="8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center"/>
      <protection locked="0"/>
    </xf>
    <xf numFmtId="4" fontId="6" fillId="2" borderId="7" xfId="0" applyNumberFormat="1" applyFont="1" applyFill="1" applyBorder="1" applyAlignment="1" applyProtection="1">
      <alignment horizontal="center"/>
      <protection hidden="1"/>
    </xf>
    <xf numFmtId="0" fontId="6" fillId="0" borderId="3" xfId="0" applyFont="1" applyFill="1" applyBorder="1" applyAlignment="1" applyProtection="1">
      <alignment horizontal="left"/>
      <protection locked="0"/>
    </xf>
    <xf numFmtId="1" fontId="6" fillId="0" borderId="4" xfId="0" applyNumberFormat="1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164" fontId="6" fillId="0" borderId="4" xfId="0" applyNumberFormat="1" applyFont="1" applyFill="1" applyBorder="1" applyAlignment="1" applyProtection="1">
      <alignment horizontal="center"/>
      <protection locked="0"/>
    </xf>
    <xf numFmtId="4" fontId="6" fillId="2" borderId="8" xfId="0" applyNumberFormat="1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left"/>
      <protection locked="0"/>
    </xf>
    <xf numFmtId="1" fontId="6" fillId="0" borderId="6" xfId="0" applyNumberFormat="1" applyFont="1" applyFill="1" applyBorder="1" applyAlignment="1" applyProtection="1">
      <alignment horizontal="center"/>
      <protection locked="0"/>
    </xf>
    <xf numFmtId="1" fontId="6" fillId="0" borderId="9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164" fontId="6" fillId="0" borderId="6" xfId="0" applyNumberFormat="1" applyFont="1" applyFill="1" applyBorder="1" applyAlignment="1" applyProtection="1">
      <alignment horizontal="center"/>
      <protection locked="0"/>
    </xf>
    <xf numFmtId="4" fontId="6" fillId="2" borderId="9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/>
    <xf numFmtId="0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 applyProtection="1">
      <protection locked="0"/>
    </xf>
    <xf numFmtId="0" fontId="3" fillId="0" borderId="27" xfId="0" applyFont="1" applyBorder="1" applyProtection="1"/>
    <xf numFmtId="0" fontId="0" fillId="0" borderId="0" xfId="0" applyFill="1" applyBorder="1" applyAlignment="1" applyProtection="1"/>
    <xf numFmtId="0" fontId="3" fillId="0" borderId="0" xfId="0" applyNumberFormat="1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3" fillId="0" borderId="21" xfId="0" applyFont="1" applyBorder="1"/>
    <xf numFmtId="0" fontId="3" fillId="0" borderId="21" xfId="0" applyFont="1" applyFill="1" applyBorder="1" applyProtection="1"/>
    <xf numFmtId="0" fontId="6" fillId="3" borderId="28" xfId="0" applyFont="1" applyFill="1" applyBorder="1" applyAlignment="1" applyProtection="1">
      <alignment horizontal="center" wrapText="1"/>
    </xf>
    <xf numFmtId="4" fontId="6" fillId="2" borderId="29" xfId="0" applyNumberFormat="1" applyFont="1" applyFill="1" applyBorder="1" applyAlignment="1" applyProtection="1">
      <alignment horizontal="center"/>
      <protection hidden="1"/>
    </xf>
    <xf numFmtId="4" fontId="6" fillId="2" borderId="30" xfId="0" applyNumberFormat="1" applyFont="1" applyFill="1" applyBorder="1" applyAlignment="1" applyProtection="1">
      <alignment horizontal="center"/>
      <protection hidden="1"/>
    </xf>
    <xf numFmtId="4" fontId="6" fillId="2" borderId="31" xfId="0" applyNumberFormat="1" applyFont="1" applyFill="1" applyBorder="1" applyAlignment="1" applyProtection="1">
      <alignment horizontal="center"/>
      <protection hidden="1"/>
    </xf>
    <xf numFmtId="4" fontId="6" fillId="3" borderId="1" xfId="0" applyNumberFormat="1" applyFont="1" applyFill="1" applyBorder="1" applyProtection="1"/>
    <xf numFmtId="0" fontId="6" fillId="0" borderId="0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/>
    </xf>
    <xf numFmtId="0" fontId="3" fillId="0" borderId="10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27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10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</xf>
    <xf numFmtId="0" fontId="6" fillId="3" borderId="16" xfId="0" applyFont="1" applyFill="1" applyBorder="1" applyAlignment="1" applyProtection="1">
      <alignment horizontal="center"/>
    </xf>
    <xf numFmtId="0" fontId="6" fillId="3" borderId="17" xfId="0" applyFont="1" applyFill="1" applyBorder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</cellXfs>
  <cellStyles count="1">
    <cellStyle name="Standard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DDDDDD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27</xdr:row>
      <xdr:rowOff>28578</xdr:rowOff>
    </xdr:from>
    <xdr:to>
      <xdr:col>9</xdr:col>
      <xdr:colOff>276224</xdr:colOff>
      <xdr:row>31</xdr:row>
      <xdr:rowOff>84813</xdr:rowOff>
    </xdr:to>
    <xdr:grpSp>
      <xdr:nvGrpSpPr>
        <xdr:cNvPr id="1067" name="Group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pSpPr>
          <a:grpSpLocks/>
        </xdr:cNvGrpSpPr>
      </xdr:nvGrpSpPr>
      <xdr:grpSpPr bwMode="auto">
        <a:xfrm>
          <a:off x="76199" y="5610228"/>
          <a:ext cx="4562475" cy="818235"/>
          <a:chOff x="369" y="815"/>
          <a:chExt cx="265" cy="118"/>
        </a:xfrm>
      </xdr:grpSpPr>
      <xdr:sp macro="" textlink="">
        <xdr:nvSpPr>
          <xdr:cNvPr id="1068" name="Text Box 44">
            <a:extLst>
              <a:ext uri="{FF2B5EF4-FFF2-40B4-BE49-F238E27FC236}">
                <a16:creationId xmlns:a16="http://schemas.microsoft.com/office/drawing/2014/main" id="{00000000-0008-0000-0000-00002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9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069" name="Text Box 45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9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Vorb. Mündl. Prüfung (wie oben),  IT 0015, LOA 4814, Datum:  </a:t>
            </a:r>
            <a:r>
              <a:rPr lang="de-AT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……….….</a:t>
            </a:r>
          </a:p>
        </xdr:txBody>
      </xdr:sp>
      <xdr:sp macro="" textlink="">
        <xdr:nvSpPr>
          <xdr:cNvPr id="1070" name="Text Box 46">
            <a:extLst>
              <a:ext uri="{FF2B5EF4-FFF2-40B4-BE49-F238E27FC236}">
                <a16:creationId xmlns:a16="http://schemas.microsoft.com/office/drawing/2014/main" id="{00000000-0008-0000-0000-00002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4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9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</xdr:grpSp>
    <xdr:clientData/>
  </xdr:twoCellAnchor>
  <xdr:twoCellAnchor editAs="oneCell">
    <xdr:from>
      <xdr:col>0</xdr:col>
      <xdr:colOff>19050</xdr:colOff>
      <xdr:row>0</xdr:row>
      <xdr:rowOff>19050</xdr:rowOff>
    </xdr:from>
    <xdr:to>
      <xdr:col>3</xdr:col>
      <xdr:colOff>396240</xdr:colOff>
      <xdr:row>2</xdr:row>
      <xdr:rowOff>133350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19050"/>
          <a:ext cx="2606040" cy="54292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123825</xdr:colOff>
      <xdr:row>29</xdr:row>
      <xdr:rowOff>123825</xdr:rowOff>
    </xdr:from>
    <xdr:to>
      <xdr:col>9</xdr:col>
      <xdr:colOff>280071</xdr:colOff>
      <xdr:row>31</xdr:row>
      <xdr:rowOff>82601</xdr:rowOff>
    </xdr:to>
    <xdr:sp macro="" textlink="">
      <xdr:nvSpPr>
        <xdr:cNvPr id="9" name="Text Box 4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352675" y="6257925"/>
          <a:ext cx="2289846" cy="3397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AT" sz="950" b="0" i="0" u="none" strike="noStrike" baseline="0">
              <a:solidFill>
                <a:srgbClr val="000000"/>
              </a:solidFill>
              <a:latin typeface="Corbel" panose="020B0503020204020204" pitchFamily="34" charset="0"/>
              <a:cs typeface="Arial"/>
            </a:rPr>
            <a:t>approbiert:</a:t>
          </a:r>
        </a:p>
        <a:p>
          <a:pPr algn="ctr" rtl="0">
            <a:defRPr sz="1000"/>
          </a:pPr>
          <a:endParaRPr lang="de-AT" sz="950" b="0" i="0" u="none" strike="noStrike" baseline="0">
            <a:solidFill>
              <a:srgbClr val="000000"/>
            </a:solidFill>
            <a:latin typeface="Corbel" panose="020B0503020204020204" pitchFamily="34" charset="0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5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A0000" mc:Ignorable="a14" a14:legacySpreadsheetColorIndex="26"/>
        </a:solidFill>
        <a:ln w="31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A0000" mc:Ignorable="a14" a14:legacySpreadsheetColorIndex="26"/>
        </a:solidFill>
        <a:ln w="31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33"/>
  <sheetViews>
    <sheetView showGridLines="0" showZeros="0" tabSelected="1" workbookViewId="0">
      <selection activeCell="A9" sqref="A9:C9"/>
    </sheetView>
  </sheetViews>
  <sheetFormatPr baseColWidth="10" defaultRowHeight="12.75"/>
  <cols>
    <col min="1" max="1" width="16.42578125" style="1" customWidth="1"/>
    <col min="2" max="2" width="10" style="1" customWidth="1"/>
    <col min="3" max="3" width="7" style="1" customWidth="1"/>
    <col min="4" max="4" width="6.42578125" style="1" customWidth="1"/>
    <col min="5" max="5" width="5.28515625" style="1" customWidth="1"/>
    <col min="6" max="6" width="4.7109375" style="1" customWidth="1"/>
    <col min="7" max="7" width="4.85546875" style="1" customWidth="1"/>
    <col min="8" max="8" width="2.85546875" style="1" customWidth="1"/>
    <col min="9" max="9" width="7.85546875" style="1" customWidth="1"/>
    <col min="10" max="10" width="6.42578125" style="1" customWidth="1"/>
    <col min="11" max="11" width="5.28515625" style="1" customWidth="1"/>
    <col min="12" max="12" width="4.7109375" style="1" customWidth="1"/>
    <col min="13" max="13" width="4.85546875" style="1" customWidth="1"/>
    <col min="14" max="14" width="2.85546875" style="1" customWidth="1"/>
    <col min="15" max="15" width="7.85546875" style="1" customWidth="1"/>
    <col min="16" max="16" width="6.42578125" style="1" customWidth="1"/>
    <col min="17" max="17" width="5.28515625" style="1" customWidth="1"/>
    <col min="18" max="18" width="4.7109375" style="1" customWidth="1"/>
    <col min="19" max="19" width="4.85546875" style="1" customWidth="1"/>
    <col min="20" max="20" width="2.85546875" style="1" customWidth="1"/>
    <col min="21" max="21" width="7.85546875" style="1" customWidth="1"/>
    <col min="22" max="22" width="9.5703125" style="1" customWidth="1"/>
    <col min="23" max="23" width="11.42578125" style="1" hidden="1" customWidth="1"/>
    <col min="24" max="16384" width="11.42578125" style="1"/>
  </cols>
  <sheetData>
    <row r="1" spans="1:23">
      <c r="A1" s="2"/>
      <c r="B1" s="57"/>
      <c r="C1" s="57"/>
      <c r="D1" s="57"/>
      <c r="E1" s="20" t="s">
        <v>5</v>
      </c>
      <c r="G1" s="57"/>
      <c r="H1" s="3"/>
      <c r="I1" s="57"/>
      <c r="J1" s="57"/>
      <c r="K1" s="57"/>
      <c r="L1" s="57"/>
      <c r="M1" s="57"/>
      <c r="N1" s="57"/>
      <c r="O1" s="57"/>
      <c r="P1" s="57"/>
      <c r="Q1" s="57"/>
      <c r="R1" s="83" t="s">
        <v>46</v>
      </c>
      <c r="S1" s="69"/>
      <c r="T1" s="69"/>
      <c r="U1" s="69"/>
      <c r="V1" s="84"/>
    </row>
    <row r="2" spans="1:23" ht="21" customHeight="1">
      <c r="A2" s="2"/>
      <c r="B2" s="57"/>
      <c r="C2" s="57"/>
      <c r="D2" s="57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21"/>
      <c r="R2" s="85"/>
      <c r="S2" s="67"/>
      <c r="T2" s="67"/>
      <c r="U2" s="67"/>
      <c r="V2" s="86"/>
    </row>
    <row r="3" spans="1:23" ht="12.75" customHeight="1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85"/>
      <c r="S3" s="67"/>
      <c r="T3" s="67"/>
      <c r="U3" s="67"/>
      <c r="V3" s="86"/>
    </row>
    <row r="4" spans="1:23" s="4" customFormat="1" ht="58.5" customHeight="1">
      <c r="A4" s="90" t="s">
        <v>45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5"/>
      <c r="R4" s="87"/>
      <c r="S4" s="88"/>
      <c r="T4" s="88"/>
      <c r="U4" s="88"/>
      <c r="V4" s="89"/>
    </row>
    <row r="5" spans="1:23" s="4" customFormat="1" ht="4.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3" s="4" customFormat="1" ht="11.25" customHeight="1">
      <c r="C6" s="92" t="s">
        <v>47</v>
      </c>
      <c r="D6" s="92"/>
      <c r="E6" s="92"/>
      <c r="F6" s="92"/>
      <c r="G6" s="92"/>
      <c r="H6" s="92"/>
      <c r="I6" s="92"/>
      <c r="J6" s="92"/>
      <c r="K6" s="92"/>
      <c r="O6" s="74" t="s">
        <v>7</v>
      </c>
      <c r="P6" s="75"/>
      <c r="Q6" s="75"/>
      <c r="R6" s="75"/>
      <c r="S6" s="75"/>
      <c r="T6" s="76"/>
      <c r="U6" s="70" t="s">
        <v>6</v>
      </c>
      <c r="V6" s="70"/>
    </row>
    <row r="7" spans="1:23" s="4" customFormat="1" ht="12" customHeight="1">
      <c r="A7" s="6"/>
      <c r="B7" s="6"/>
      <c r="C7" s="7"/>
      <c r="D7" s="8"/>
      <c r="E7" s="6"/>
      <c r="J7" s="6"/>
      <c r="K7" s="6"/>
      <c r="L7" s="6"/>
      <c r="M7" s="6"/>
      <c r="N7" s="6"/>
      <c r="O7" s="77"/>
      <c r="P7" s="78"/>
      <c r="Q7" s="78"/>
      <c r="R7" s="78"/>
      <c r="S7" s="78"/>
      <c r="T7" s="79"/>
      <c r="U7" s="23" t="s">
        <v>1</v>
      </c>
      <c r="V7" s="23" t="s">
        <v>9</v>
      </c>
    </row>
    <row r="8" spans="1:23" s="4" customFormat="1" ht="13.5" customHeight="1">
      <c r="A8" s="82" t="s">
        <v>42</v>
      </c>
      <c r="B8" s="82"/>
      <c r="C8" s="82"/>
      <c r="D8" s="8"/>
      <c r="J8" s="6"/>
      <c r="K8" s="6"/>
      <c r="L8" s="6"/>
      <c r="M8" s="6"/>
      <c r="N8" s="6"/>
      <c r="O8" s="71" t="s">
        <v>38</v>
      </c>
      <c r="P8" s="72"/>
      <c r="Q8" s="72"/>
      <c r="R8" s="72"/>
      <c r="S8" s="72"/>
      <c r="T8" s="73"/>
      <c r="U8" s="24">
        <v>292.3</v>
      </c>
      <c r="V8" s="24">
        <v>37.9</v>
      </c>
    </row>
    <row r="9" spans="1:23" s="4" customFormat="1" ht="12" customHeight="1">
      <c r="A9" s="81"/>
      <c r="B9" s="81"/>
      <c r="C9" s="81"/>
      <c r="D9" s="9"/>
      <c r="E9" s="10"/>
      <c r="F9" s="10"/>
      <c r="G9" s="10"/>
      <c r="J9" s="6"/>
      <c r="K9" s="6"/>
      <c r="L9" s="6"/>
      <c r="M9" s="6"/>
      <c r="N9" s="6"/>
      <c r="O9" s="71" t="s">
        <v>16</v>
      </c>
      <c r="P9" s="72"/>
      <c r="Q9" s="72"/>
      <c r="R9" s="72"/>
      <c r="S9" s="72"/>
      <c r="T9" s="73"/>
      <c r="U9" s="24">
        <v>254.6</v>
      </c>
      <c r="V9" s="24">
        <v>33.5</v>
      </c>
    </row>
    <row r="10" spans="1:23" s="4" customFormat="1" ht="11.25" customHeight="1">
      <c r="A10" s="58"/>
      <c r="B10" s="58"/>
      <c r="C10" s="58"/>
      <c r="D10" s="9"/>
      <c r="E10" s="10"/>
      <c r="F10" s="10"/>
      <c r="G10" s="10"/>
      <c r="J10" s="6"/>
      <c r="K10" s="6"/>
      <c r="L10" s="6"/>
      <c r="M10" s="6"/>
      <c r="N10" s="6"/>
      <c r="O10" s="80" t="s">
        <v>44</v>
      </c>
      <c r="P10" s="80"/>
      <c r="Q10" s="80"/>
      <c r="R10" s="80"/>
      <c r="S10" s="80"/>
      <c r="T10" s="80"/>
      <c r="U10" s="24">
        <v>272.8</v>
      </c>
      <c r="V10" s="59">
        <v>34.799999999999997</v>
      </c>
      <c r="W10" s="11" t="s">
        <v>20</v>
      </c>
    </row>
    <row r="11" spans="1:23" s="4" customFormat="1" ht="6" customHeight="1" thickBot="1">
      <c r="W11" s="12" t="s">
        <v>21</v>
      </c>
    </row>
    <row r="12" spans="1:23" s="4" customFormat="1" ht="15">
      <c r="A12" s="93" t="s">
        <v>11</v>
      </c>
      <c r="B12" s="94"/>
      <c r="C12" s="95"/>
      <c r="D12" s="96" t="s">
        <v>13</v>
      </c>
      <c r="E12" s="97"/>
      <c r="F12" s="97"/>
      <c r="G12" s="97"/>
      <c r="H12" s="97"/>
      <c r="I12" s="98"/>
      <c r="J12" s="96" t="s">
        <v>14</v>
      </c>
      <c r="K12" s="97"/>
      <c r="L12" s="97"/>
      <c r="M12" s="97"/>
      <c r="N12" s="97"/>
      <c r="O12" s="98"/>
      <c r="P12" s="96" t="s">
        <v>15</v>
      </c>
      <c r="Q12" s="97"/>
      <c r="R12" s="97"/>
      <c r="S12" s="97"/>
      <c r="T12" s="97"/>
      <c r="U12" s="98"/>
      <c r="V12" s="25"/>
      <c r="W12" s="12" t="s">
        <v>22</v>
      </c>
    </row>
    <row r="13" spans="1:23" s="4" customFormat="1" ht="70.5" customHeight="1" thickBot="1">
      <c r="A13" s="26" t="s">
        <v>0</v>
      </c>
      <c r="B13" s="27" t="s">
        <v>18</v>
      </c>
      <c r="C13" s="28" t="s">
        <v>10</v>
      </c>
      <c r="D13" s="29" t="s">
        <v>1</v>
      </c>
      <c r="E13" s="30" t="s">
        <v>2</v>
      </c>
      <c r="F13" s="31" t="s">
        <v>12</v>
      </c>
      <c r="G13" s="31" t="s">
        <v>3</v>
      </c>
      <c r="H13" s="31" t="s">
        <v>8</v>
      </c>
      <c r="I13" s="32" t="s">
        <v>4</v>
      </c>
      <c r="J13" s="29" t="s">
        <v>1</v>
      </c>
      <c r="K13" s="30" t="s">
        <v>2</v>
      </c>
      <c r="L13" s="31" t="s">
        <v>12</v>
      </c>
      <c r="M13" s="31" t="s">
        <v>3</v>
      </c>
      <c r="N13" s="31" t="s">
        <v>8</v>
      </c>
      <c r="O13" s="32" t="s">
        <v>4</v>
      </c>
      <c r="P13" s="29" t="s">
        <v>1</v>
      </c>
      <c r="Q13" s="30" t="s">
        <v>2</v>
      </c>
      <c r="R13" s="31" t="s">
        <v>12</v>
      </c>
      <c r="S13" s="31" t="s">
        <v>3</v>
      </c>
      <c r="T13" s="31" t="s">
        <v>8</v>
      </c>
      <c r="U13" s="32" t="s">
        <v>4</v>
      </c>
      <c r="V13" s="62" t="s">
        <v>17</v>
      </c>
      <c r="W13" s="60" t="s">
        <v>23</v>
      </c>
    </row>
    <row r="14" spans="1:23" s="13" customFormat="1" ht="12.95" customHeight="1">
      <c r="A14" s="33"/>
      <c r="B14" s="34">
        <f>IF(A14&lt;&gt;"",INDEX([1]Tabelle1!$A$3:$C$302,MATCH(A14,[1]Tabelle1!$A$3:$A$302,0),2),)</f>
        <v>0</v>
      </c>
      <c r="C14" s="35">
        <f>IF(A14&lt;&gt;"",INDEX([1]Tabelle1!$A$3:$C$302,MATCH(A14,[1]Tabelle1!$A$3:$A$302,0),3),)</f>
        <v>0</v>
      </c>
      <c r="D14" s="36"/>
      <c r="E14" s="37"/>
      <c r="F14" s="38"/>
      <c r="G14" s="38"/>
      <c r="H14" s="34"/>
      <c r="I14" s="39">
        <f>IF(OR($C14="L1",$C14="IL/l1",$C14="IIL/l1",$C14="LPH",$C14="IL/lph",$C14="IIL/lph"),IF(F14&lt;(G14*4),(G14*$U$8+H14*$V$8)*F14/4/G14,G14*$U$8+H14*$V$8),0)+IF(OR($C14="L2a2",$C14="IL/l2a2",$C14="IIL/l2a2",$C14="L2a1",$C14="IL/l2a1",$C14="IIL/l2a1",$C14="L2b1",$C14="IL/l2b1",$C14="IIL/l2b1",$C14="L3",$C14="IL/l3",$C14="IIL/l3",$C14="L2",$C14="IL/l2",$C14="IIL/l2"),IF(F14&lt;(G14*4),(G14*$U$9+H14*$V$9)*F14/4/G14,G14*$U$9+H14*$V$9))+IF($C14="pd",IF(F14&lt;(G14*4),(G14*$U$10+H14*$V$10)*F14/4/G14,G14*$U$10+H14*$V$10))</f>
        <v>0</v>
      </c>
      <c r="J14" s="36"/>
      <c r="K14" s="37"/>
      <c r="L14" s="38"/>
      <c r="M14" s="38"/>
      <c r="N14" s="34"/>
      <c r="O14" s="39">
        <f t="shared" ref="O14:O27" si="0">IF(OR($C14="L1",$C14="IL/l1",$C14="IIL/l1",$C14="LPH",$C14="IL/lph",$C14="IIL/lph"),IF(L14&lt;(M14*4),(M14*$U$8+N14*$V$8)*L14/4/M14,M14*$U$8+N14*$V$8),0)+IF(OR($C14="L2a2",$C14="IL/l2a2",$C14="IIL/l2a2",$C14="L2a1",$C14="IL/l2a1",$C14="IIL/l2a1",$C14="L2b1",$C14="IL/l2b1",$C14="IIL/l2b1",$C14="L3",$C14="IL/l3",$C14="IIL/l3",$C14="L2",$C14="IL/l2",$C14="IIL/l2"),IF(L14&lt;(M14*4),(M14*$U$9+N14*$V$9)*L14/4/M14,M14*$U$9+N14*$V$9))+IF($C14="pd",IF(L14&lt;(M14*4),(M14*$U$10+N14*$V$10)*L14/4/M14,M14*$U$10+N14*$V$10))</f>
        <v>0</v>
      </c>
      <c r="P14" s="36"/>
      <c r="Q14" s="37"/>
      <c r="R14" s="38"/>
      <c r="S14" s="38"/>
      <c r="T14" s="34"/>
      <c r="U14" s="39">
        <f t="shared" ref="U14:U27" si="1">IF(OR($C14="L1",$C14="IL/l1",$C14="IIL/l1",$C14="LPH",$C14="IL/lph",$C14="IIL/lph"),IF(R14&lt;(S14*4),(S14*$U$8+T14*$V$8)*R14/4/S14,S14*$U$8+T14*$V$8),0)+IF(OR($C14="L2a2",$C14="IL/l2a2",$C14="IIL/l2a2",$C14="L2a1",$C14="IL/l2a1",$C14="IIL/l2a1",$C14="L2b1",$C14="IL/l2b1",$C14="IIL/l2b1",$C14="L3",$C14="IL/l3",$C14="IIL/l3",$C14="L2",$C14="IL/l2",$C14="IIL/l2"),IF(R14&lt;(S14*4),(S14*$U$9+T14*$V$9)*R14/4/S14,S14*$U$9+T14*$V$9))+IF($C14="pd",IF(R14&lt;(S14*4),(S14*$U$10+T14*$V$10)*R14/4/S14,S14*$U$10+T14*$V$10))</f>
        <v>0</v>
      </c>
      <c r="V14" s="63">
        <f>I14+O14+U14</f>
        <v>0</v>
      </c>
      <c r="W14" s="60" t="s">
        <v>24</v>
      </c>
    </row>
    <row r="15" spans="1:23" s="13" customFormat="1" ht="12.95" customHeight="1">
      <c r="A15" s="40"/>
      <c r="B15" s="41">
        <f>IF(A15&lt;&gt;"",INDEX([1]Tabelle1!$A$3:$C$302,MATCH(A15,[1]Tabelle1!$A$3:$A$302,0),2),)</f>
        <v>0</v>
      </c>
      <c r="C15" s="35">
        <f>IF(A15&lt;&gt;"",INDEX([1]Tabelle1!$A$3:$C$302,MATCH(A15,[1]Tabelle1!$A$3:$A$302,0),3),)</f>
        <v>0</v>
      </c>
      <c r="D15" s="42"/>
      <c r="E15" s="43"/>
      <c r="F15" s="44"/>
      <c r="G15" s="44"/>
      <c r="H15" s="41"/>
      <c r="I15" s="45">
        <f t="shared" ref="I15:I27" si="2">IF(OR($C15="L1",$C15="IL/l1",$C15="IIL/l1",$C15="LPH",$C15="IL/lph",$C15="IIL/lph"),IF(F15&lt;(G15*4),(G15*$U$8+H15*$V$8)*F15/4/G15,G15*$U$8+H15*$V$8),0)+IF(OR($C15="L2a2",$C15="IL/l2a2",$C15="IIL/l2a2",$C15="L2a1",$C15="IL/l2a1",$C15="IIL/l2a1",$C15="L2b1",$C15="IL/l2b1",$C15="IIL/l2b1",$C15="L3",$C15="IL/l3",$C15="IIL/l3",$C15="L2",$C15="IL/l2",$C15="IIL/l2"),IF(F15&lt;(G15*4),(G15*$U$9+H15*$V$9)*F15/4/G15,G15*$U$9+H15*$V$9))+IF($C15="pd",IF(F15&lt;(G15*4),(G15*$U$10+H15*$V$10)*F15/4/G15,G15*$U$10+H15*$V$10))</f>
        <v>0</v>
      </c>
      <c r="J15" s="42"/>
      <c r="K15" s="43"/>
      <c r="L15" s="44"/>
      <c r="M15" s="44"/>
      <c r="N15" s="41"/>
      <c r="O15" s="45">
        <f t="shared" si="0"/>
        <v>0</v>
      </c>
      <c r="P15" s="42"/>
      <c r="Q15" s="43"/>
      <c r="R15" s="44"/>
      <c r="S15" s="44"/>
      <c r="T15" s="41"/>
      <c r="U15" s="45">
        <f t="shared" si="1"/>
        <v>0</v>
      </c>
      <c r="V15" s="64">
        <f t="shared" ref="V15:V27" si="3">I15+O15+U15</f>
        <v>0</v>
      </c>
      <c r="W15" s="60" t="s">
        <v>25</v>
      </c>
    </row>
    <row r="16" spans="1:23" s="13" customFormat="1" ht="12.95" customHeight="1">
      <c r="A16" s="40"/>
      <c r="B16" s="41">
        <f>IF(A16&lt;&gt;"",INDEX([1]Tabelle1!$A$3:$C$302,MATCH(A16,[1]Tabelle1!$A$3:$A$302,0),2),)</f>
        <v>0</v>
      </c>
      <c r="C16" s="35">
        <f>IF(A16&lt;&gt;"",INDEX([1]Tabelle1!$A$3:$C$302,MATCH(A16,[1]Tabelle1!$A$3:$A$302,0),3),)</f>
        <v>0</v>
      </c>
      <c r="D16" s="42"/>
      <c r="E16" s="43"/>
      <c r="F16" s="44"/>
      <c r="G16" s="44"/>
      <c r="H16" s="41"/>
      <c r="I16" s="45">
        <f t="shared" si="2"/>
        <v>0</v>
      </c>
      <c r="J16" s="42"/>
      <c r="K16" s="43"/>
      <c r="L16" s="44"/>
      <c r="M16" s="44"/>
      <c r="N16" s="41"/>
      <c r="O16" s="45">
        <f t="shared" si="0"/>
        <v>0</v>
      </c>
      <c r="P16" s="42"/>
      <c r="Q16" s="43"/>
      <c r="R16" s="44"/>
      <c r="S16" s="44"/>
      <c r="T16" s="41"/>
      <c r="U16" s="45">
        <f t="shared" si="1"/>
        <v>0</v>
      </c>
      <c r="V16" s="64">
        <f t="shared" si="3"/>
        <v>0</v>
      </c>
      <c r="W16" s="60" t="s">
        <v>26</v>
      </c>
    </row>
    <row r="17" spans="1:23" s="13" customFormat="1" ht="12.95" customHeight="1">
      <c r="A17" s="40"/>
      <c r="B17" s="41">
        <f>IF(A17&lt;&gt;"",INDEX([1]Tabelle1!$A$3:$C$302,MATCH(A17,[1]Tabelle1!$A$3:$A$302,0),2),)</f>
        <v>0</v>
      </c>
      <c r="C17" s="35">
        <f>IF(A17&lt;&gt;"",INDEX([1]Tabelle1!$A$3:$C$302,MATCH(A17,[1]Tabelle1!$A$3:$A$302,0),3),)</f>
        <v>0</v>
      </c>
      <c r="D17" s="42"/>
      <c r="E17" s="43"/>
      <c r="F17" s="44"/>
      <c r="G17" s="44"/>
      <c r="H17" s="41"/>
      <c r="I17" s="45">
        <f t="shared" si="2"/>
        <v>0</v>
      </c>
      <c r="J17" s="42"/>
      <c r="K17" s="43"/>
      <c r="L17" s="44"/>
      <c r="M17" s="44"/>
      <c r="N17" s="41"/>
      <c r="O17" s="45">
        <f t="shared" si="0"/>
        <v>0</v>
      </c>
      <c r="P17" s="42"/>
      <c r="Q17" s="43"/>
      <c r="R17" s="44"/>
      <c r="S17" s="44"/>
      <c r="T17" s="41"/>
      <c r="U17" s="45">
        <f t="shared" si="1"/>
        <v>0</v>
      </c>
      <c r="V17" s="64">
        <f t="shared" si="3"/>
        <v>0</v>
      </c>
      <c r="W17" s="60" t="s">
        <v>27</v>
      </c>
    </row>
    <row r="18" spans="1:23" s="13" customFormat="1" ht="12.95" customHeight="1">
      <c r="A18" s="40"/>
      <c r="B18" s="41">
        <f>IF(A18&lt;&gt;"",INDEX([1]Tabelle1!$A$3:$C$302,MATCH(A18,[1]Tabelle1!$A$3:$A$302,0),2),)</f>
        <v>0</v>
      </c>
      <c r="C18" s="35">
        <f>IF(A18&lt;&gt;"",INDEX([1]Tabelle1!$A$3:$C$302,MATCH(A18,[1]Tabelle1!$A$3:$A$302,0),3),)</f>
        <v>0</v>
      </c>
      <c r="D18" s="42"/>
      <c r="E18" s="43"/>
      <c r="F18" s="44"/>
      <c r="G18" s="44"/>
      <c r="H18" s="41"/>
      <c r="I18" s="45">
        <f t="shared" si="2"/>
        <v>0</v>
      </c>
      <c r="J18" s="42"/>
      <c r="K18" s="43"/>
      <c r="L18" s="44"/>
      <c r="M18" s="44"/>
      <c r="N18" s="41"/>
      <c r="O18" s="45">
        <f t="shared" si="0"/>
        <v>0</v>
      </c>
      <c r="P18" s="42"/>
      <c r="Q18" s="43"/>
      <c r="R18" s="44"/>
      <c r="S18" s="44"/>
      <c r="T18" s="41"/>
      <c r="U18" s="45">
        <f t="shared" si="1"/>
        <v>0</v>
      </c>
      <c r="V18" s="64">
        <f t="shared" si="3"/>
        <v>0</v>
      </c>
      <c r="W18" s="60" t="s">
        <v>28</v>
      </c>
    </row>
    <row r="19" spans="1:23" s="13" customFormat="1" ht="12.95" customHeight="1">
      <c r="A19" s="40"/>
      <c r="B19" s="41">
        <f>IF(A19&lt;&gt;"",INDEX([1]Tabelle1!$A$3:$C$302,MATCH(A19,[1]Tabelle1!$A$3:$A$302,0),2),)</f>
        <v>0</v>
      </c>
      <c r="C19" s="35">
        <f>IF(A19&lt;&gt;"",INDEX([1]Tabelle1!$A$3:$C$302,MATCH(A19,[1]Tabelle1!$A$3:$A$302,0),3),)</f>
        <v>0</v>
      </c>
      <c r="D19" s="42"/>
      <c r="E19" s="43"/>
      <c r="F19" s="44"/>
      <c r="G19" s="44"/>
      <c r="H19" s="41"/>
      <c r="I19" s="45">
        <f t="shared" si="2"/>
        <v>0</v>
      </c>
      <c r="J19" s="42"/>
      <c r="K19" s="43"/>
      <c r="L19" s="44"/>
      <c r="M19" s="44"/>
      <c r="N19" s="41"/>
      <c r="O19" s="45">
        <f t="shared" si="0"/>
        <v>0</v>
      </c>
      <c r="P19" s="42"/>
      <c r="Q19" s="43"/>
      <c r="R19" s="44"/>
      <c r="S19" s="44"/>
      <c r="T19" s="41"/>
      <c r="U19" s="45">
        <f t="shared" si="1"/>
        <v>0</v>
      </c>
      <c r="V19" s="64">
        <f t="shared" si="3"/>
        <v>0</v>
      </c>
      <c r="W19" s="60" t="s">
        <v>29</v>
      </c>
    </row>
    <row r="20" spans="1:23" s="13" customFormat="1" ht="12.95" customHeight="1">
      <c r="A20" s="40"/>
      <c r="B20" s="41">
        <f>IF(A20&lt;&gt;"",INDEX([1]Tabelle1!$A$3:$C$302,MATCH(A20,[1]Tabelle1!$A$3:$A$302,0),2),)</f>
        <v>0</v>
      </c>
      <c r="C20" s="35">
        <f>IF(A20&lt;&gt;"",INDEX([1]Tabelle1!$A$3:$C$302,MATCH(A20,[1]Tabelle1!$A$3:$A$302,0),3),)</f>
        <v>0</v>
      </c>
      <c r="D20" s="42"/>
      <c r="E20" s="43"/>
      <c r="F20" s="44"/>
      <c r="G20" s="44"/>
      <c r="H20" s="41"/>
      <c r="I20" s="45">
        <f t="shared" si="2"/>
        <v>0</v>
      </c>
      <c r="J20" s="42"/>
      <c r="K20" s="43"/>
      <c r="L20" s="44"/>
      <c r="M20" s="44"/>
      <c r="N20" s="41"/>
      <c r="O20" s="45">
        <f t="shared" si="0"/>
        <v>0</v>
      </c>
      <c r="P20" s="42"/>
      <c r="Q20" s="43"/>
      <c r="R20" s="44"/>
      <c r="S20" s="44"/>
      <c r="T20" s="41"/>
      <c r="U20" s="45">
        <f t="shared" si="1"/>
        <v>0</v>
      </c>
      <c r="V20" s="64">
        <f t="shared" si="3"/>
        <v>0</v>
      </c>
      <c r="W20" s="60" t="s">
        <v>30</v>
      </c>
    </row>
    <row r="21" spans="1:23" s="13" customFormat="1" ht="12.95" customHeight="1">
      <c r="A21" s="40"/>
      <c r="B21" s="41">
        <f>IF(A21&lt;&gt;"",INDEX([1]Tabelle1!$A$3:$C$302,MATCH(A21,[1]Tabelle1!$A$3:$A$302,0),2),)</f>
        <v>0</v>
      </c>
      <c r="C21" s="35">
        <f>IF(A21&lt;&gt;"",INDEX([1]Tabelle1!$A$3:$C$302,MATCH(A21,[1]Tabelle1!$A$3:$A$302,0),3),)</f>
        <v>0</v>
      </c>
      <c r="D21" s="42"/>
      <c r="E21" s="43"/>
      <c r="F21" s="44"/>
      <c r="G21" s="44"/>
      <c r="H21" s="41"/>
      <c r="I21" s="45">
        <f t="shared" si="2"/>
        <v>0</v>
      </c>
      <c r="J21" s="42"/>
      <c r="K21" s="43"/>
      <c r="L21" s="44"/>
      <c r="M21" s="44"/>
      <c r="N21" s="41"/>
      <c r="O21" s="45">
        <f t="shared" si="0"/>
        <v>0</v>
      </c>
      <c r="P21" s="42"/>
      <c r="Q21" s="43"/>
      <c r="R21" s="44"/>
      <c r="S21" s="44"/>
      <c r="T21" s="41"/>
      <c r="U21" s="45">
        <f t="shared" si="1"/>
        <v>0</v>
      </c>
      <c r="V21" s="64">
        <f t="shared" si="3"/>
        <v>0</v>
      </c>
      <c r="W21" s="60" t="s">
        <v>31</v>
      </c>
    </row>
    <row r="22" spans="1:23" s="13" customFormat="1" ht="12.95" customHeight="1">
      <c r="A22" s="40"/>
      <c r="B22" s="41">
        <f>IF(A22&lt;&gt;"",INDEX([1]Tabelle1!$A$3:$C$302,MATCH(A22,[1]Tabelle1!$A$3:$A$302,0),2),)</f>
        <v>0</v>
      </c>
      <c r="C22" s="35">
        <f>IF(A22&lt;&gt;"",INDEX([1]Tabelle1!$A$3:$C$302,MATCH(A22,[1]Tabelle1!$A$3:$A$302,0),3),)</f>
        <v>0</v>
      </c>
      <c r="D22" s="42"/>
      <c r="E22" s="43"/>
      <c r="F22" s="44"/>
      <c r="G22" s="44"/>
      <c r="H22" s="41"/>
      <c r="I22" s="45">
        <f t="shared" si="2"/>
        <v>0</v>
      </c>
      <c r="J22" s="42"/>
      <c r="K22" s="43"/>
      <c r="L22" s="44"/>
      <c r="M22" s="44"/>
      <c r="N22" s="41"/>
      <c r="O22" s="45">
        <f t="shared" si="0"/>
        <v>0</v>
      </c>
      <c r="P22" s="42"/>
      <c r="Q22" s="43"/>
      <c r="R22" s="44"/>
      <c r="S22" s="44"/>
      <c r="T22" s="41"/>
      <c r="U22" s="45">
        <f t="shared" si="1"/>
        <v>0</v>
      </c>
      <c r="V22" s="64">
        <f t="shared" si="3"/>
        <v>0</v>
      </c>
      <c r="W22" s="60" t="s">
        <v>32</v>
      </c>
    </row>
    <row r="23" spans="1:23" s="13" customFormat="1" ht="12.95" customHeight="1">
      <c r="A23" s="40"/>
      <c r="B23" s="41">
        <f>IF(A23&lt;&gt;"",INDEX([1]Tabelle1!$A$3:$C$302,MATCH(A23,[1]Tabelle1!$A$3:$A$302,0),2),)</f>
        <v>0</v>
      </c>
      <c r="C23" s="35">
        <f>IF(A23&lt;&gt;"",INDEX([1]Tabelle1!$A$3:$C$302,MATCH(A23,[1]Tabelle1!$A$3:$A$302,0),3),)</f>
        <v>0</v>
      </c>
      <c r="D23" s="42"/>
      <c r="E23" s="43"/>
      <c r="F23" s="44"/>
      <c r="G23" s="44"/>
      <c r="H23" s="41"/>
      <c r="I23" s="45">
        <f t="shared" si="2"/>
        <v>0</v>
      </c>
      <c r="J23" s="42"/>
      <c r="K23" s="43"/>
      <c r="L23" s="44"/>
      <c r="M23" s="44"/>
      <c r="N23" s="41"/>
      <c r="O23" s="45">
        <f t="shared" si="0"/>
        <v>0</v>
      </c>
      <c r="P23" s="42"/>
      <c r="Q23" s="43"/>
      <c r="R23" s="44"/>
      <c r="S23" s="44"/>
      <c r="T23" s="41"/>
      <c r="U23" s="45">
        <f t="shared" si="1"/>
        <v>0</v>
      </c>
      <c r="V23" s="64">
        <f t="shared" si="3"/>
        <v>0</v>
      </c>
      <c r="W23" s="60" t="s">
        <v>33</v>
      </c>
    </row>
    <row r="24" spans="1:23" s="13" customFormat="1" ht="12.95" customHeight="1">
      <c r="A24" s="40"/>
      <c r="B24" s="41">
        <f>IF(A24&lt;&gt;"",INDEX([1]Tabelle1!$A$3:$C$302,MATCH(A24,[1]Tabelle1!$A$3:$A$302,0),2),)</f>
        <v>0</v>
      </c>
      <c r="C24" s="35">
        <f>IF(A24&lt;&gt;"",INDEX([1]Tabelle1!$A$3:$C$302,MATCH(A24,[1]Tabelle1!$A$3:$A$302,0),3),)</f>
        <v>0</v>
      </c>
      <c r="D24" s="42"/>
      <c r="E24" s="43"/>
      <c r="F24" s="44"/>
      <c r="G24" s="44"/>
      <c r="H24" s="41"/>
      <c r="I24" s="45">
        <f t="shared" si="2"/>
        <v>0</v>
      </c>
      <c r="J24" s="42"/>
      <c r="K24" s="43"/>
      <c r="L24" s="44"/>
      <c r="M24" s="44"/>
      <c r="N24" s="41"/>
      <c r="O24" s="45">
        <f t="shared" si="0"/>
        <v>0</v>
      </c>
      <c r="P24" s="42"/>
      <c r="Q24" s="43"/>
      <c r="R24" s="44"/>
      <c r="S24" s="44"/>
      <c r="T24" s="41"/>
      <c r="U24" s="45">
        <f t="shared" si="1"/>
        <v>0</v>
      </c>
      <c r="V24" s="64">
        <f t="shared" si="3"/>
        <v>0</v>
      </c>
      <c r="W24" s="60" t="s">
        <v>34</v>
      </c>
    </row>
    <row r="25" spans="1:23" s="13" customFormat="1" ht="12.95" customHeight="1">
      <c r="A25" s="40"/>
      <c r="B25" s="41">
        <f>IF(A25&lt;&gt;"",INDEX([1]Tabelle1!$A$3:$C$302,MATCH(A25,[1]Tabelle1!$A$3:$A$302,0),2),)</f>
        <v>0</v>
      </c>
      <c r="C25" s="35">
        <f>IF(A25&lt;&gt;"",INDEX([1]Tabelle1!$A$3:$C$302,MATCH(A25,[1]Tabelle1!$A$3:$A$302,0),3),)</f>
        <v>0</v>
      </c>
      <c r="D25" s="42"/>
      <c r="E25" s="43"/>
      <c r="F25" s="44"/>
      <c r="G25" s="44"/>
      <c r="H25" s="41"/>
      <c r="I25" s="45">
        <f t="shared" si="2"/>
        <v>0</v>
      </c>
      <c r="J25" s="42"/>
      <c r="K25" s="43"/>
      <c r="L25" s="44"/>
      <c r="M25" s="44"/>
      <c r="N25" s="41"/>
      <c r="O25" s="45">
        <f t="shared" si="0"/>
        <v>0</v>
      </c>
      <c r="P25" s="42"/>
      <c r="Q25" s="43"/>
      <c r="R25" s="44"/>
      <c r="S25" s="44"/>
      <c r="T25" s="41"/>
      <c r="U25" s="45">
        <f t="shared" si="1"/>
        <v>0</v>
      </c>
      <c r="V25" s="64">
        <f t="shared" si="3"/>
        <v>0</v>
      </c>
      <c r="W25" s="60" t="s">
        <v>35</v>
      </c>
    </row>
    <row r="26" spans="1:23" s="13" customFormat="1" ht="12.95" customHeight="1">
      <c r="A26" s="40"/>
      <c r="B26" s="41">
        <f>IF(A26&lt;&gt;"",INDEX([1]Tabelle1!$A$3:$C$302,MATCH(A26,[1]Tabelle1!$A$3:$A$302,0),2),)</f>
        <v>0</v>
      </c>
      <c r="C26" s="35">
        <f>IF(A26&lt;&gt;"",INDEX([1]Tabelle1!$A$3:$C$302,MATCH(A26,[1]Tabelle1!$A$3:$A$302,0),3),)</f>
        <v>0</v>
      </c>
      <c r="D26" s="42"/>
      <c r="E26" s="43"/>
      <c r="F26" s="44"/>
      <c r="G26" s="44"/>
      <c r="H26" s="41"/>
      <c r="I26" s="45">
        <f t="shared" si="2"/>
        <v>0</v>
      </c>
      <c r="J26" s="42"/>
      <c r="K26" s="43"/>
      <c r="L26" s="44"/>
      <c r="M26" s="44"/>
      <c r="N26" s="41"/>
      <c r="O26" s="45">
        <f t="shared" si="0"/>
        <v>0</v>
      </c>
      <c r="P26" s="42"/>
      <c r="Q26" s="43"/>
      <c r="R26" s="44"/>
      <c r="S26" s="44"/>
      <c r="T26" s="41"/>
      <c r="U26" s="45">
        <f t="shared" si="1"/>
        <v>0</v>
      </c>
      <c r="V26" s="64">
        <f t="shared" si="3"/>
        <v>0</v>
      </c>
      <c r="W26" s="60" t="s">
        <v>36</v>
      </c>
    </row>
    <row r="27" spans="1:23" s="13" customFormat="1" ht="12.95" customHeight="1" thickBot="1">
      <c r="A27" s="46"/>
      <c r="B27" s="47">
        <f>IF(A27&lt;&gt;"",INDEX([1]Tabelle1!$A$3:$C$302,MATCH(A27,[1]Tabelle1!$A$3:$A$302,0),2),)</f>
        <v>0</v>
      </c>
      <c r="C27" s="48">
        <f>IF(A27&lt;&gt;"",INDEX([1]Tabelle1!$A$3:$C$302,MATCH(A27,[1]Tabelle1!$A$3:$A$302,0),3),)</f>
        <v>0</v>
      </c>
      <c r="D27" s="49"/>
      <c r="E27" s="50"/>
      <c r="F27" s="51"/>
      <c r="G27" s="51"/>
      <c r="H27" s="47"/>
      <c r="I27" s="52">
        <f t="shared" si="2"/>
        <v>0</v>
      </c>
      <c r="J27" s="49"/>
      <c r="K27" s="50"/>
      <c r="L27" s="51"/>
      <c r="M27" s="51"/>
      <c r="N27" s="47"/>
      <c r="O27" s="52">
        <f t="shared" si="0"/>
        <v>0</v>
      </c>
      <c r="P27" s="49"/>
      <c r="Q27" s="50"/>
      <c r="R27" s="51"/>
      <c r="S27" s="51"/>
      <c r="T27" s="47"/>
      <c r="U27" s="52">
        <f t="shared" si="1"/>
        <v>0</v>
      </c>
      <c r="V27" s="65">
        <f t="shared" si="3"/>
        <v>0</v>
      </c>
      <c r="W27" s="60" t="s">
        <v>37</v>
      </c>
    </row>
    <row r="28" spans="1:23" s="4" customFormat="1" ht="15" customHeight="1">
      <c r="A28" s="53"/>
      <c r="B28" s="53"/>
      <c r="C28" s="53"/>
      <c r="D28" s="53"/>
      <c r="E28" s="53"/>
      <c r="F28" s="53"/>
      <c r="G28" s="53"/>
      <c r="H28" s="53"/>
      <c r="I28" s="5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3"/>
      <c r="V28" s="66">
        <f>SUM(V14:V27)</f>
        <v>0</v>
      </c>
      <c r="W28" s="61" t="s">
        <v>39</v>
      </c>
    </row>
    <row r="29" spans="1:23" s="4" customFormat="1" ht="15">
      <c r="A29" s="7"/>
      <c r="B29" s="99"/>
      <c r="C29" s="99"/>
      <c r="D29" s="99"/>
      <c r="E29" s="6"/>
      <c r="F29" s="16"/>
      <c r="G29" s="6"/>
      <c r="H29" s="6"/>
      <c r="I29" s="7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W29" s="15" t="s">
        <v>40</v>
      </c>
    </row>
    <row r="30" spans="1:23" s="4" customFormat="1" ht="15">
      <c r="A30" s="6"/>
      <c r="B30" s="6"/>
      <c r="C30" s="6"/>
      <c r="D30" s="6"/>
      <c r="E30" s="6"/>
      <c r="F30" s="6"/>
      <c r="G30" s="6"/>
      <c r="H30" s="6"/>
      <c r="I30" s="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V30" s="18"/>
      <c r="W30" s="15" t="s">
        <v>41</v>
      </c>
    </row>
    <row r="31" spans="1:23" s="4" customFormat="1" ht="15">
      <c r="J31" s="55"/>
      <c r="K31" s="68"/>
      <c r="L31" s="68"/>
      <c r="M31" s="68"/>
      <c r="N31" s="68"/>
      <c r="O31" s="68"/>
      <c r="P31" s="68"/>
      <c r="Q31" s="6"/>
      <c r="R31" s="19"/>
      <c r="S31" s="19"/>
      <c r="T31" s="19"/>
      <c r="U31" s="19"/>
      <c r="V31" s="56"/>
      <c r="W31" s="15" t="s">
        <v>44</v>
      </c>
    </row>
    <row r="32" spans="1:23" s="4" customFormat="1" ht="15">
      <c r="K32" s="69" t="s">
        <v>19</v>
      </c>
      <c r="L32" s="69"/>
      <c r="M32" s="69"/>
      <c r="N32" s="69"/>
      <c r="O32" s="69"/>
      <c r="P32" s="69"/>
      <c r="Q32" s="22"/>
      <c r="R32" s="67" t="s">
        <v>43</v>
      </c>
      <c r="S32" s="67"/>
      <c r="T32" s="67"/>
      <c r="U32" s="67"/>
      <c r="V32" s="67"/>
    </row>
    <row r="33" s="4" customFormat="1" ht="15"/>
  </sheetData>
  <sheetProtection algorithmName="SHA-512" hashValue="xuqzfnW7OYxMLfbaiqtdGTDziLUuMe7VMoXwqyW9i1nMHi3bdz9MFaegHUAsidqZWWsMIz+yVd7i90DMQL2soQ==" saltValue="6J/PND8gW8+rCxify8OUHg==" spinCount="100000" sheet="1" objects="1" scenarios="1" selectLockedCells="1"/>
  <mergeCells count="19">
    <mergeCell ref="A12:C12"/>
    <mergeCell ref="D12:I12"/>
    <mergeCell ref="J12:O12"/>
    <mergeCell ref="P12:U12"/>
    <mergeCell ref="B29:D29"/>
    <mergeCell ref="A9:C9"/>
    <mergeCell ref="A8:C8"/>
    <mergeCell ref="R1:V4"/>
    <mergeCell ref="A4:P4"/>
    <mergeCell ref="E2:P2"/>
    <mergeCell ref="C6:K6"/>
    <mergeCell ref="R32:V32"/>
    <mergeCell ref="K31:P31"/>
    <mergeCell ref="K32:P32"/>
    <mergeCell ref="U6:V6"/>
    <mergeCell ref="O9:T9"/>
    <mergeCell ref="O8:T8"/>
    <mergeCell ref="O6:T7"/>
    <mergeCell ref="O10:T10"/>
  </mergeCells>
  <phoneticPr fontId="0" type="noConversion"/>
  <conditionalFormatting sqref="D7">
    <cfRule type="cellIs" dxfId="0" priority="1" stopIfTrue="1" operator="greaterThan">
      <formula>2</formula>
    </cfRule>
  </conditionalFormatting>
  <dataValidations count="2">
    <dataValidation type="list" allowBlank="1" showInputMessage="1" showErrorMessage="1" sqref="A14:A27" xr:uid="{00000000-0002-0000-0000-000000000000}">
      <formula1>Lehrerliste</formula1>
    </dataValidation>
    <dataValidation type="list" allowBlank="1" showInputMessage="1" showErrorMessage="1" sqref="C14:C27" xr:uid="{00000000-0002-0000-0000-000001000000}">
      <formula1>$W$11:$W$31</formula1>
    </dataValidation>
  </dataValidations>
  <printOptions horizontalCentered="1"/>
  <pageMargins left="0.31496062992125984" right="0.31496062992125984" top="0.78740157480314965" bottom="0.39370078740157483" header="0" footer="0.51181102362204722"/>
  <pageSetup paperSize="9" orientation="landscape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SCHIEßENDOBLER Lydia</cp:lastModifiedBy>
  <cp:lastPrinted>2025-01-03T09:10:36Z</cp:lastPrinted>
  <dcterms:created xsi:type="dcterms:W3CDTF">1999-04-30T15:22:25Z</dcterms:created>
  <dcterms:modified xsi:type="dcterms:W3CDTF">2026-04-27T09:30:02Z</dcterms:modified>
</cp:coreProperties>
</file>