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3560" yWindow="180" windowWidth="11580" windowHeight="11490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H32" i="1" l="1"/>
  <c r="J17" i="1" l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16" i="1"/>
  <c r="K16" i="1" s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6" i="1"/>
  <c r="D32" i="1"/>
  <c r="E32" i="1"/>
  <c r="F32" i="1"/>
  <c r="G32" i="1"/>
  <c r="C32" i="1"/>
  <c r="K10" i="1"/>
  <c r="K32" i="1" l="1"/>
</calcChain>
</file>

<file path=xl/comments1.xml><?xml version="1.0" encoding="utf-8"?>
<comments xmlns="http://schemas.openxmlformats.org/spreadsheetml/2006/main">
  <authors>
    <author>v.horngacher</author>
  </authors>
  <commentList>
    <comment ref="A16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<sst xmlns="http://schemas.openxmlformats.org/spreadsheetml/2006/main" count="28" uniqueCount="28">
  <si>
    <t>Name</t>
  </si>
  <si>
    <t>Schule:</t>
  </si>
  <si>
    <t>Ort, Datum:</t>
  </si>
  <si>
    <t>Prüfungsgebühren</t>
  </si>
  <si>
    <t>schriftliche Prüfung</t>
  </si>
  <si>
    <t>mündliche Prüfung</t>
  </si>
  <si>
    <t>Kandidatenzahl:</t>
  </si>
  <si>
    <t>Schulleiter</t>
  </si>
  <si>
    <t>Jahrgang:</t>
  </si>
  <si>
    <t xml:space="preserve">Summe
in Euro
</t>
  </si>
  <si>
    <t>Kandidaten für die Betr. DA:</t>
  </si>
  <si>
    <t>Dauer der Betr. DA:</t>
  </si>
  <si>
    <t>für die ersten 10 Stunden:</t>
  </si>
  <si>
    <t>für jede weitere Stunde:</t>
  </si>
  <si>
    <t xml:space="preserve">ergibt gesamt: </t>
  </si>
  <si>
    <t>Kandidatenzahl</t>
  </si>
  <si>
    <t>Dauer in 
Arbeitsstunden</t>
  </si>
  <si>
    <t>Betriebswirtschaftliche Diplomarbeit</t>
  </si>
  <si>
    <t>Personal-
nummer</t>
  </si>
  <si>
    <t>Lehrer</t>
  </si>
  <si>
    <t>Betriebs-
wirtschaftliche
Diplomarbeit</t>
  </si>
  <si>
    <t>Anzahl der Prüfungen</t>
  </si>
  <si>
    <t>Prüfungsdatum:</t>
  </si>
  <si>
    <t>Vorsitz</t>
  </si>
  <si>
    <t>Schulleitung oder
vertretende Lehrperson</t>
  </si>
  <si>
    <t>Jahrgangsvorstand
Jahrgangsvorständin</t>
  </si>
  <si>
    <t>Reife- und Diplomprüfung
an der Handelsakademie für Berufstätige</t>
  </si>
  <si>
    <t>(Beträge für den Zeitraum 01.09.2020 bis 31.08.2021)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</si>
</sst>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&quot; Kandidaten&quot;"/>
  </numFmts>
  <fonts count="8" x14ac:knownFonts="1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.5"/>
      <name val="Corbel"/>
      <family val="2"/>
    </font>
    <font>
      <b/>
      <sz val="9.5"/>
      <name val="Corbel"/>
      <family val="2"/>
    </font>
    <font>
      <i/>
      <sz val="9.5"/>
      <name val="Corbel"/>
      <family val="2"/>
    </font>
    <font>
      <b/>
      <sz val="1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Protection="1"/>
    <xf numFmtId="0" fontId="4" fillId="0" borderId="0" xfId="0" applyFont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2" fontId="6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2" fontId="4" fillId="0" borderId="0" xfId="0" applyNumberFormat="1" applyFont="1" applyAlignment="1" applyProtection="1">
      <alignment horizontal="left"/>
    </xf>
    <xf numFmtId="14" fontId="4" fillId="0" borderId="0" xfId="0" applyNumberFormat="1" applyFont="1" applyAlignment="1" applyProtection="1">
      <alignment horizontal="left"/>
    </xf>
    <xf numFmtId="14" fontId="6" fillId="0" borderId="0" xfId="0" applyNumberFormat="1" applyFont="1" applyAlignment="1" applyProtection="1">
      <alignment horizontal="left"/>
    </xf>
    <xf numFmtId="0" fontId="4" fillId="3" borderId="11" xfId="0" applyFont="1" applyFill="1" applyBorder="1" applyAlignment="1" applyProtection="1">
      <alignment horizontal="center" wrapText="1"/>
    </xf>
    <xf numFmtId="2" fontId="6" fillId="3" borderId="7" xfId="0" applyNumberFormat="1" applyFont="1" applyFill="1" applyBorder="1" applyAlignment="1" applyProtection="1">
      <alignment horizontal="center" wrapText="1"/>
    </xf>
    <xf numFmtId="2" fontId="6" fillId="3" borderId="1" xfId="0" applyNumberFormat="1" applyFont="1" applyFill="1" applyBorder="1" applyAlignment="1" applyProtection="1">
      <alignment horizontal="center" wrapText="1"/>
    </xf>
    <xf numFmtId="2" fontId="6" fillId="3" borderId="5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textRotation="90" wrapText="1"/>
    </xf>
    <xf numFmtId="0" fontId="4" fillId="3" borderId="1" xfId="0" applyFont="1" applyFill="1" applyBorder="1" applyAlignment="1" applyProtection="1">
      <alignment horizontal="center" textRotation="90" wrapText="1"/>
    </xf>
    <xf numFmtId="0" fontId="4" fillId="3" borderId="5" xfId="0" applyFont="1" applyFill="1" applyBorder="1" applyAlignment="1" applyProtection="1">
      <alignment horizontal="center" textRotation="90" wrapText="1"/>
    </xf>
    <xf numFmtId="0" fontId="4" fillId="3" borderId="13" xfId="0" applyFont="1" applyFill="1" applyBorder="1" applyAlignment="1" applyProtection="1">
      <alignment horizontal="center" textRotation="90" wrapText="1"/>
    </xf>
    <xf numFmtId="0" fontId="4" fillId="3" borderId="14" xfId="0" applyFont="1" applyFill="1" applyBorder="1" applyAlignment="1" applyProtection="1">
      <alignment horizontal="center" textRotation="90" wrapText="1"/>
    </xf>
    <xf numFmtId="0" fontId="4" fillId="3" borderId="15" xfId="0" applyFont="1" applyFill="1" applyBorder="1" applyAlignment="1" applyProtection="1">
      <alignment horizontal="center" textRotation="90" wrapText="1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165" fontId="4" fillId="0" borderId="10" xfId="0" applyNumberFormat="1" applyFont="1" applyBorder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 applyProtection="1">
      <alignment horizontal="center" vertical="center"/>
      <protection locked="0"/>
    </xf>
    <xf numFmtId="1" fontId="4" fillId="3" borderId="16" xfId="0" applyNumberFormat="1" applyFont="1" applyFill="1" applyBorder="1" applyAlignment="1" applyProtection="1">
      <alignment horizontal="center" vertical="center"/>
    </xf>
    <xf numFmtId="2" fontId="4" fillId="3" borderId="16" xfId="0" applyNumberFormat="1" applyFont="1" applyFill="1" applyBorder="1" applyAlignment="1" applyProtection="1">
      <alignment horizontal="center" vertical="center"/>
    </xf>
    <xf numFmtId="165" fontId="4" fillId="3" borderId="16" xfId="0" applyNumberFormat="1" applyFont="1" applyFill="1" applyBorder="1" applyAlignment="1" applyProtection="1">
      <alignment horizontal="center" vertical="center"/>
    </xf>
    <xf numFmtId="4" fontId="4" fillId="3" borderId="16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right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49" fontId="5" fillId="0" borderId="3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166" fontId="4" fillId="3" borderId="23" xfId="0" applyNumberFormat="1" applyFont="1" applyFill="1" applyBorder="1" applyAlignment="1" applyProtection="1">
      <alignment horizontal="center" vertical="center"/>
    </xf>
    <xf numFmtId="166" fontId="4" fillId="3" borderId="24" xfId="0" applyNumberFormat="1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wrapText="1"/>
    </xf>
    <xf numFmtId="0" fontId="4" fillId="3" borderId="26" xfId="0" applyFont="1" applyFill="1" applyBorder="1" applyAlignment="1" applyProtection="1">
      <alignment horizontal="center" wrapText="1"/>
    </xf>
    <xf numFmtId="0" fontId="4" fillId="3" borderId="27" xfId="0" applyFont="1" applyFill="1" applyBorder="1" applyAlignment="1" applyProtection="1">
      <alignment horizontal="center" wrapText="1"/>
    </xf>
    <xf numFmtId="0" fontId="4" fillId="3" borderId="28" xfId="0" applyFont="1" applyFill="1" applyBorder="1" applyAlignment="1" applyProtection="1">
      <alignment horizontal="center" wrapText="1"/>
    </xf>
    <xf numFmtId="0" fontId="4" fillId="3" borderId="29" xfId="0" applyFont="1" applyFill="1" applyBorder="1" applyAlignment="1" applyProtection="1">
      <alignment horizontal="center" wrapText="1"/>
    </xf>
    <xf numFmtId="0" fontId="4" fillId="3" borderId="30" xfId="0" applyFont="1" applyFill="1" applyBorder="1" applyAlignment="1" applyProtection="1">
      <alignment horizontal="center" wrapText="1"/>
    </xf>
    <xf numFmtId="0" fontId="4" fillId="3" borderId="31" xfId="0" applyFont="1" applyFill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1" fontId="5" fillId="0" borderId="22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119171</xdr:colOff>
      <xdr:row>2</xdr:row>
      <xdr:rowOff>152935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254004</xdr:colOff>
      <xdr:row>32</xdr:row>
      <xdr:rowOff>31753</xdr:rowOff>
    </xdr:from>
    <xdr:to>
      <xdr:col>10</xdr:col>
      <xdr:colOff>731954</xdr:colOff>
      <xdr:row>37</xdr:row>
      <xdr:rowOff>86359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741087" y="8233836"/>
          <a:ext cx="3039117" cy="1218773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4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38"/>
  <sheetViews>
    <sheetView showGridLines="0" showZeros="0" tabSelected="1" zoomScale="90" workbookViewId="0">
      <selection activeCell="A16" sqref="A16"/>
    </sheetView>
  </sheetViews>
  <sheetFormatPr baseColWidth="10" defaultRowHeight="12.75" x14ac:dyDescent="0.2"/>
  <cols>
    <col min="1" max="1" width="20.28515625" style="2" customWidth="1"/>
    <col min="2" max="2" width="11.28515625" style="2" customWidth="1"/>
    <col min="3" max="7" width="5.7109375" style="2" customWidth="1"/>
    <col min="8" max="9" width="7.7109375" style="2" customWidth="1"/>
    <col min="10" max="10" width="7.28515625" style="2" hidden="1" customWidth="1"/>
    <col min="11" max="11" width="12.28515625" style="2" customWidth="1"/>
    <col min="12" max="13" width="14.140625" style="2" customWidth="1"/>
    <col min="14" max="16384" width="11.42578125" style="2"/>
  </cols>
  <sheetData>
    <row r="1" spans="1:11" ht="15" customHeight="1" x14ac:dyDescent="0.2">
      <c r="A1" s="1"/>
      <c r="B1" s="1"/>
      <c r="C1" s="1"/>
      <c r="D1" s="1"/>
      <c r="E1" s="1" t="s">
        <v>1</v>
      </c>
      <c r="F1" s="1"/>
      <c r="G1" s="1"/>
      <c r="H1" s="1"/>
      <c r="I1" s="1"/>
      <c r="J1" s="1"/>
      <c r="K1" s="1"/>
    </row>
    <row r="2" spans="1:11" ht="22.5" customHeight="1" x14ac:dyDescent="0.2">
      <c r="A2" s="1"/>
      <c r="B2" s="1"/>
      <c r="C2" s="1"/>
      <c r="D2" s="1"/>
      <c r="E2" s="74"/>
      <c r="F2" s="74"/>
      <c r="G2" s="74"/>
      <c r="H2" s="74"/>
      <c r="I2" s="74"/>
      <c r="J2" s="74"/>
      <c r="K2" s="74"/>
    </row>
    <row r="3" spans="1:11" ht="30.75" customHeight="1" x14ac:dyDescent="0.3">
      <c r="A3" s="75" t="s">
        <v>3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35.25" customHeight="1" x14ac:dyDescent="0.3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2.95" customHeight="1" x14ac:dyDescent="0.2">
      <c r="A5" s="70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1.25" customHeight="1" x14ac:dyDescent="0.2">
      <c r="C6" s="3"/>
      <c r="D6" s="3"/>
      <c r="E6" s="3"/>
      <c r="F6" s="4"/>
      <c r="G6" s="3"/>
      <c r="H6" s="5"/>
      <c r="I6" s="5"/>
      <c r="J6" s="5"/>
      <c r="K6" s="6"/>
    </row>
    <row r="7" spans="1:11" ht="12.95" customHeight="1" x14ac:dyDescent="0.2">
      <c r="B7" s="7" t="s">
        <v>22</v>
      </c>
      <c r="C7" s="54"/>
      <c r="D7" s="54"/>
      <c r="E7" s="3"/>
      <c r="F7" s="4"/>
      <c r="G7" s="65" t="s">
        <v>17</v>
      </c>
      <c r="H7" s="65"/>
      <c r="I7" s="65"/>
      <c r="J7" s="65"/>
      <c r="K7" s="65"/>
    </row>
    <row r="8" spans="1:11" ht="12.95" customHeight="1" x14ac:dyDescent="0.2">
      <c r="B8" s="7" t="s">
        <v>8</v>
      </c>
      <c r="C8" s="55"/>
      <c r="D8" s="55"/>
      <c r="E8" s="3"/>
      <c r="F8" s="4"/>
      <c r="H8" s="5"/>
      <c r="I8" s="7" t="s">
        <v>12</v>
      </c>
      <c r="K8" s="8">
        <v>41.3</v>
      </c>
    </row>
    <row r="9" spans="1:11" ht="12.95" customHeight="1" x14ac:dyDescent="0.2">
      <c r="B9" s="7" t="s">
        <v>6</v>
      </c>
      <c r="C9" s="55"/>
      <c r="D9" s="55"/>
      <c r="E9" s="3"/>
      <c r="F9" s="4"/>
      <c r="H9" s="5"/>
      <c r="I9" s="7" t="s">
        <v>13</v>
      </c>
      <c r="K9" s="8">
        <v>4.0999999999999996</v>
      </c>
    </row>
    <row r="10" spans="1:11" ht="12.95" customHeight="1" x14ac:dyDescent="0.2">
      <c r="B10" s="7" t="s">
        <v>10</v>
      </c>
      <c r="C10" s="69"/>
      <c r="D10" s="69"/>
      <c r="E10" s="3"/>
      <c r="F10" s="4"/>
      <c r="H10" s="5"/>
      <c r="I10" s="7" t="s">
        <v>14</v>
      </c>
      <c r="K10" s="6">
        <f>IF(C11&lt;&gt;0,IF(C11&lt;=10,K8,K8+(C11-10)*K9),0)</f>
        <v>0</v>
      </c>
    </row>
    <row r="11" spans="1:11" ht="12.95" customHeight="1" x14ac:dyDescent="0.2">
      <c r="B11" s="7" t="s">
        <v>11</v>
      </c>
      <c r="C11" s="69"/>
      <c r="D11" s="69"/>
      <c r="E11" s="9"/>
      <c r="F11" s="10"/>
      <c r="G11" s="3"/>
      <c r="H11" s="5"/>
      <c r="I11" s="5"/>
      <c r="J11" s="5"/>
      <c r="K11" s="6"/>
    </row>
    <row r="12" spans="1:11" ht="6.75" customHeight="1" thickBot="1" x14ac:dyDescent="0.25">
      <c r="C12" s="3"/>
      <c r="D12" s="3"/>
      <c r="E12" s="3"/>
      <c r="F12" s="3"/>
      <c r="G12" s="3"/>
      <c r="H12" s="3"/>
      <c r="I12" s="3"/>
      <c r="J12" s="3"/>
      <c r="K12" s="3"/>
    </row>
    <row r="13" spans="1:11" ht="27" customHeight="1" thickTop="1" x14ac:dyDescent="0.2">
      <c r="A13" s="48" t="s">
        <v>19</v>
      </c>
      <c r="B13" s="49"/>
      <c r="C13" s="66" t="s">
        <v>21</v>
      </c>
      <c r="D13" s="67"/>
      <c r="E13" s="67"/>
      <c r="F13" s="67"/>
      <c r="G13" s="68"/>
      <c r="H13" s="61" t="s">
        <v>20</v>
      </c>
      <c r="I13" s="62"/>
      <c r="J13" s="11"/>
      <c r="K13" s="58" t="s">
        <v>9</v>
      </c>
    </row>
    <row r="14" spans="1:11" ht="15.75" customHeight="1" x14ac:dyDescent="0.2">
      <c r="A14" s="50" t="s">
        <v>0</v>
      </c>
      <c r="B14" s="52" t="s">
        <v>18</v>
      </c>
      <c r="C14" s="12">
        <v>15.3</v>
      </c>
      <c r="D14" s="13">
        <v>13</v>
      </c>
      <c r="E14" s="13">
        <v>13</v>
      </c>
      <c r="F14" s="13">
        <v>23.5</v>
      </c>
      <c r="G14" s="14">
        <v>13</v>
      </c>
      <c r="H14" s="63"/>
      <c r="I14" s="64"/>
      <c r="J14" s="15"/>
      <c r="K14" s="59"/>
    </row>
    <row r="15" spans="1:11" ht="123" customHeight="1" x14ac:dyDescent="0.2">
      <c r="A15" s="51"/>
      <c r="B15" s="53"/>
      <c r="C15" s="16" t="s">
        <v>23</v>
      </c>
      <c r="D15" s="17" t="s">
        <v>24</v>
      </c>
      <c r="E15" s="17" t="s">
        <v>25</v>
      </c>
      <c r="F15" s="17" t="s">
        <v>4</v>
      </c>
      <c r="G15" s="18" t="s">
        <v>5</v>
      </c>
      <c r="H15" s="19" t="s">
        <v>15</v>
      </c>
      <c r="I15" s="20" t="s">
        <v>16</v>
      </c>
      <c r="J15" s="21"/>
      <c r="K15" s="60"/>
    </row>
    <row r="16" spans="1:11" s="30" customFormat="1" ht="17.100000000000001" customHeight="1" x14ac:dyDescent="0.2">
      <c r="A16" s="22"/>
      <c r="B16" s="23">
        <f>IF(A16&lt;&gt;"",INDEX([1]Tabelle1!$A$3:$C$302,MATCH(A16,[1]Tabelle1!$A$3:$A$302,0),2),)</f>
        <v>0</v>
      </c>
      <c r="C16" s="24"/>
      <c r="D16" s="25"/>
      <c r="E16" s="25"/>
      <c r="F16" s="26"/>
      <c r="G16" s="27"/>
      <c r="H16" s="24"/>
      <c r="I16" s="26"/>
      <c r="J16" s="28">
        <f t="shared" ref="J16:J31" si="0">IF(H16&lt;&gt;0,H16*$K$10*I16/$C$11,0)</f>
        <v>0</v>
      </c>
      <c r="K16" s="29">
        <f>C16*$C$14+D16*$D$14+E16*$E$14+F16*$F$14+G16*$G$14+J16</f>
        <v>0</v>
      </c>
    </row>
    <row r="17" spans="1:11" s="30" customFormat="1" ht="17.100000000000001" customHeight="1" x14ac:dyDescent="0.2">
      <c r="A17" s="22"/>
      <c r="B17" s="23">
        <f>IF(A17&lt;&gt;"",INDEX([1]Tabelle1!$A$3:$C$302,MATCH(A17,[1]Tabelle1!$A$3:$A$302,0),2),)</f>
        <v>0</v>
      </c>
      <c r="C17" s="24"/>
      <c r="D17" s="25"/>
      <c r="E17" s="25"/>
      <c r="F17" s="26"/>
      <c r="G17" s="27"/>
      <c r="H17" s="24"/>
      <c r="I17" s="26"/>
      <c r="J17" s="28">
        <f t="shared" si="0"/>
        <v>0</v>
      </c>
      <c r="K17" s="29">
        <f t="shared" ref="K17:K31" si="1">C17*$C$14+D17*$D$14+E17*$E$14+F17*$F$14+G17*$G$14+J17</f>
        <v>0</v>
      </c>
    </row>
    <row r="18" spans="1:11" s="30" customFormat="1" ht="17.100000000000001" customHeight="1" x14ac:dyDescent="0.2">
      <c r="A18" s="22"/>
      <c r="B18" s="23">
        <f>IF(A18&lt;&gt;"",INDEX([1]Tabelle1!$A$3:$C$302,MATCH(A18,[1]Tabelle1!$A$3:$A$302,0),2),)</f>
        <v>0</v>
      </c>
      <c r="C18" s="24"/>
      <c r="D18" s="25"/>
      <c r="E18" s="25"/>
      <c r="F18" s="26"/>
      <c r="G18" s="27"/>
      <c r="H18" s="24"/>
      <c r="I18" s="26"/>
      <c r="J18" s="28">
        <f t="shared" si="0"/>
        <v>0</v>
      </c>
      <c r="K18" s="29">
        <f t="shared" si="1"/>
        <v>0</v>
      </c>
    </row>
    <row r="19" spans="1:11" s="30" customFormat="1" ht="17.100000000000001" customHeight="1" x14ac:dyDescent="0.2">
      <c r="A19" s="22"/>
      <c r="B19" s="23">
        <f>IF(A19&lt;&gt;"",INDEX([1]Tabelle1!$A$3:$C$302,MATCH(A19,[1]Tabelle1!$A$3:$A$302,0),2),)</f>
        <v>0</v>
      </c>
      <c r="C19" s="24"/>
      <c r="D19" s="25"/>
      <c r="E19" s="25"/>
      <c r="F19" s="26"/>
      <c r="G19" s="27"/>
      <c r="H19" s="24"/>
      <c r="I19" s="26"/>
      <c r="J19" s="28">
        <f t="shared" si="0"/>
        <v>0</v>
      </c>
      <c r="K19" s="29">
        <f t="shared" si="1"/>
        <v>0</v>
      </c>
    </row>
    <row r="20" spans="1:11" s="30" customFormat="1" ht="17.100000000000001" customHeight="1" x14ac:dyDescent="0.2">
      <c r="A20" s="22"/>
      <c r="B20" s="23">
        <f>IF(A20&lt;&gt;"",INDEX([1]Tabelle1!$A$3:$C$302,MATCH(A20,[1]Tabelle1!$A$3:$A$302,0),2),)</f>
        <v>0</v>
      </c>
      <c r="C20" s="24"/>
      <c r="D20" s="25"/>
      <c r="E20" s="25"/>
      <c r="F20" s="26"/>
      <c r="G20" s="27"/>
      <c r="H20" s="24"/>
      <c r="I20" s="26"/>
      <c r="J20" s="28">
        <f t="shared" si="0"/>
        <v>0</v>
      </c>
      <c r="K20" s="29">
        <f t="shared" si="1"/>
        <v>0</v>
      </c>
    </row>
    <row r="21" spans="1:11" s="30" customFormat="1" ht="17.100000000000001" customHeight="1" x14ac:dyDescent="0.2">
      <c r="A21" s="22"/>
      <c r="B21" s="23">
        <f>IF(A21&lt;&gt;"",INDEX([1]Tabelle1!$A$3:$C$302,MATCH(A21,[1]Tabelle1!$A$3:$A$302,0),2),)</f>
        <v>0</v>
      </c>
      <c r="C21" s="24"/>
      <c r="D21" s="25"/>
      <c r="E21" s="25"/>
      <c r="F21" s="26"/>
      <c r="G21" s="27"/>
      <c r="H21" s="24"/>
      <c r="I21" s="26"/>
      <c r="J21" s="28">
        <f t="shared" si="0"/>
        <v>0</v>
      </c>
      <c r="K21" s="29">
        <f t="shared" si="1"/>
        <v>0</v>
      </c>
    </row>
    <row r="22" spans="1:11" s="30" customFormat="1" ht="17.100000000000001" customHeight="1" x14ac:dyDescent="0.2">
      <c r="A22" s="22"/>
      <c r="B22" s="23">
        <f>IF(A22&lt;&gt;"",INDEX([1]Tabelle1!$A$3:$C$302,MATCH(A22,[1]Tabelle1!$A$3:$A$302,0),2),)</f>
        <v>0</v>
      </c>
      <c r="C22" s="24"/>
      <c r="D22" s="25"/>
      <c r="E22" s="25"/>
      <c r="F22" s="26"/>
      <c r="G22" s="27"/>
      <c r="H22" s="24"/>
      <c r="I22" s="26"/>
      <c r="J22" s="28">
        <f t="shared" si="0"/>
        <v>0</v>
      </c>
      <c r="K22" s="29">
        <f t="shared" si="1"/>
        <v>0</v>
      </c>
    </row>
    <row r="23" spans="1:11" s="30" customFormat="1" ht="17.100000000000001" customHeight="1" x14ac:dyDescent="0.2">
      <c r="A23" s="22"/>
      <c r="B23" s="23">
        <f>IF(A23&lt;&gt;"",INDEX([1]Tabelle1!$A$3:$C$302,MATCH(A23,[1]Tabelle1!$A$3:$A$302,0),2),)</f>
        <v>0</v>
      </c>
      <c r="C23" s="24"/>
      <c r="D23" s="25"/>
      <c r="E23" s="25"/>
      <c r="F23" s="26"/>
      <c r="G23" s="27"/>
      <c r="H23" s="24"/>
      <c r="I23" s="26"/>
      <c r="J23" s="28">
        <f t="shared" si="0"/>
        <v>0</v>
      </c>
      <c r="K23" s="29">
        <f t="shared" si="1"/>
        <v>0</v>
      </c>
    </row>
    <row r="24" spans="1:11" s="30" customFormat="1" ht="17.100000000000001" customHeight="1" x14ac:dyDescent="0.2">
      <c r="A24" s="22"/>
      <c r="B24" s="23">
        <f>IF(A24&lt;&gt;"",INDEX([1]Tabelle1!$A$3:$C$302,MATCH(A24,[1]Tabelle1!$A$3:$A$302,0),2),)</f>
        <v>0</v>
      </c>
      <c r="C24" s="24"/>
      <c r="D24" s="25"/>
      <c r="E24" s="25"/>
      <c r="F24" s="26"/>
      <c r="G24" s="27"/>
      <c r="H24" s="24"/>
      <c r="I24" s="26"/>
      <c r="J24" s="28">
        <f t="shared" si="0"/>
        <v>0</v>
      </c>
      <c r="K24" s="29">
        <f t="shared" si="1"/>
        <v>0</v>
      </c>
    </row>
    <row r="25" spans="1:11" s="30" customFormat="1" ht="17.100000000000001" customHeight="1" x14ac:dyDescent="0.2">
      <c r="A25" s="22"/>
      <c r="B25" s="23">
        <f>IF(A25&lt;&gt;"",INDEX([1]Tabelle1!$A$3:$C$302,MATCH(A25,[1]Tabelle1!$A$3:$A$302,0),2),)</f>
        <v>0</v>
      </c>
      <c r="C25" s="24"/>
      <c r="D25" s="25"/>
      <c r="E25" s="25"/>
      <c r="F25" s="26"/>
      <c r="G25" s="27"/>
      <c r="H25" s="24"/>
      <c r="I25" s="26"/>
      <c r="J25" s="28">
        <f t="shared" si="0"/>
        <v>0</v>
      </c>
      <c r="K25" s="29">
        <f t="shared" si="1"/>
        <v>0</v>
      </c>
    </row>
    <row r="26" spans="1:11" s="30" customFormat="1" ht="17.100000000000001" customHeight="1" x14ac:dyDescent="0.2">
      <c r="A26" s="22"/>
      <c r="B26" s="23">
        <f>IF(A26&lt;&gt;"",INDEX([1]Tabelle1!$A$3:$C$302,MATCH(A26,[1]Tabelle1!$A$3:$A$302,0),2),)</f>
        <v>0</v>
      </c>
      <c r="C26" s="24"/>
      <c r="D26" s="25"/>
      <c r="E26" s="25"/>
      <c r="F26" s="26"/>
      <c r="G26" s="27"/>
      <c r="H26" s="24"/>
      <c r="I26" s="26"/>
      <c r="J26" s="28">
        <f t="shared" si="0"/>
        <v>0</v>
      </c>
      <c r="K26" s="29">
        <f t="shared" si="1"/>
        <v>0</v>
      </c>
    </row>
    <row r="27" spans="1:11" s="30" customFormat="1" ht="17.100000000000001" customHeight="1" x14ac:dyDescent="0.2">
      <c r="A27" s="22"/>
      <c r="B27" s="23">
        <f>IF(A27&lt;&gt;"",INDEX([1]Tabelle1!$A$3:$C$302,MATCH(A27,[1]Tabelle1!$A$3:$A$302,0),2),)</f>
        <v>0</v>
      </c>
      <c r="C27" s="24"/>
      <c r="D27" s="25"/>
      <c r="E27" s="25"/>
      <c r="F27" s="26"/>
      <c r="G27" s="27"/>
      <c r="H27" s="24"/>
      <c r="I27" s="26"/>
      <c r="J27" s="28">
        <f t="shared" si="0"/>
        <v>0</v>
      </c>
      <c r="K27" s="29">
        <f t="shared" si="1"/>
        <v>0</v>
      </c>
    </row>
    <row r="28" spans="1:11" s="30" customFormat="1" ht="17.100000000000001" customHeight="1" x14ac:dyDescent="0.2">
      <c r="A28" s="22"/>
      <c r="B28" s="23">
        <f>IF(A28&lt;&gt;"",INDEX([1]Tabelle1!$A$3:$C$302,MATCH(A28,[1]Tabelle1!$A$3:$A$302,0),2),)</f>
        <v>0</v>
      </c>
      <c r="C28" s="24"/>
      <c r="D28" s="25"/>
      <c r="E28" s="25"/>
      <c r="F28" s="26"/>
      <c r="G28" s="27"/>
      <c r="H28" s="24"/>
      <c r="I28" s="26"/>
      <c r="J28" s="28">
        <f t="shared" si="0"/>
        <v>0</v>
      </c>
      <c r="K28" s="29">
        <f t="shared" si="1"/>
        <v>0</v>
      </c>
    </row>
    <row r="29" spans="1:11" s="30" customFormat="1" ht="17.100000000000001" customHeight="1" x14ac:dyDescent="0.2">
      <c r="A29" s="22"/>
      <c r="B29" s="23">
        <f>IF(A29&lt;&gt;"",INDEX([1]Tabelle1!$A$3:$C$302,MATCH(A29,[1]Tabelle1!$A$3:$A$302,0),2),)</f>
        <v>0</v>
      </c>
      <c r="C29" s="24"/>
      <c r="D29" s="25"/>
      <c r="E29" s="25"/>
      <c r="F29" s="26"/>
      <c r="G29" s="27"/>
      <c r="H29" s="24"/>
      <c r="I29" s="26"/>
      <c r="J29" s="28">
        <f t="shared" si="0"/>
        <v>0</v>
      </c>
      <c r="K29" s="29">
        <f t="shared" si="1"/>
        <v>0</v>
      </c>
    </row>
    <row r="30" spans="1:11" s="30" customFormat="1" ht="17.100000000000001" customHeight="1" x14ac:dyDescent="0.2">
      <c r="A30" s="22"/>
      <c r="B30" s="23">
        <f>IF(A30&lt;&gt;"",INDEX([1]Tabelle1!$A$3:$C$302,MATCH(A30,[1]Tabelle1!$A$3:$A$302,0),2),)</f>
        <v>0</v>
      </c>
      <c r="C30" s="24"/>
      <c r="D30" s="25"/>
      <c r="E30" s="25"/>
      <c r="F30" s="26"/>
      <c r="G30" s="27"/>
      <c r="H30" s="24"/>
      <c r="I30" s="26"/>
      <c r="J30" s="28">
        <f t="shared" si="0"/>
        <v>0</v>
      </c>
      <c r="K30" s="29">
        <f t="shared" si="1"/>
        <v>0</v>
      </c>
    </row>
    <row r="31" spans="1:11" s="30" customFormat="1" ht="17.100000000000001" customHeight="1" thickBot="1" x14ac:dyDescent="0.25">
      <c r="A31" s="31"/>
      <c r="B31" s="32">
        <f>IF(A31&lt;&gt;"",INDEX([1]Tabelle1!$A$3:$C$302,MATCH(A31,[1]Tabelle1!$A$3:$A$302,0),2),)</f>
        <v>0</v>
      </c>
      <c r="C31" s="33"/>
      <c r="D31" s="34"/>
      <c r="E31" s="34"/>
      <c r="F31" s="35"/>
      <c r="G31" s="36"/>
      <c r="H31" s="33"/>
      <c r="I31" s="35"/>
      <c r="J31" s="28">
        <f t="shared" si="0"/>
        <v>0</v>
      </c>
      <c r="K31" s="29">
        <f t="shared" si="1"/>
        <v>0</v>
      </c>
    </row>
    <row r="32" spans="1:11" s="30" customFormat="1" ht="17.100000000000001" customHeight="1" thickTop="1" x14ac:dyDescent="0.2">
      <c r="C32" s="37">
        <f>SUM(C16:C31)</f>
        <v>0</v>
      </c>
      <c r="D32" s="37">
        <f>SUM(D16:D31)</f>
        <v>0</v>
      </c>
      <c r="E32" s="37">
        <f>SUM(E16:E31)</f>
        <v>0</v>
      </c>
      <c r="F32" s="38">
        <f>SUM(F16:F31)</f>
        <v>0</v>
      </c>
      <c r="G32" s="38">
        <f>SUM(G16:G31)</f>
        <v>0</v>
      </c>
      <c r="H32" s="56">
        <f>IF(C11&lt;&gt;0,(H16*I16+H17*I17+H18*I18+H19*I19+H20*I20+H21*I21+H22*I22+H23*I23+H24*I24+H25*I25+H26*I26+H27*I27+H28*I28+H29*I29+H30*I30+H31*I31)/C11,0)</f>
        <v>0</v>
      </c>
      <c r="I32" s="57"/>
      <c r="J32" s="39"/>
      <c r="K32" s="40">
        <f>SUM(K16:K31)</f>
        <v>0</v>
      </c>
    </row>
    <row r="33" spans="1:11" s="41" customFormat="1" ht="11.25" customHeight="1" x14ac:dyDescent="0.2">
      <c r="C33" s="42"/>
      <c r="D33" s="42"/>
      <c r="E33" s="42"/>
      <c r="F33" s="42"/>
      <c r="G33" s="42"/>
      <c r="H33" s="42"/>
      <c r="I33" s="42"/>
      <c r="J33" s="42"/>
      <c r="K33" s="43"/>
    </row>
    <row r="34" spans="1:11" ht="19.5" customHeight="1" x14ac:dyDescent="0.2">
      <c r="A34" s="71"/>
      <c r="B34" s="71"/>
      <c r="C34" s="71"/>
      <c r="D34" s="44"/>
      <c r="E34" s="44"/>
      <c r="F34" s="73"/>
      <c r="G34" s="73"/>
      <c r="H34" s="73"/>
      <c r="I34" s="73"/>
      <c r="J34" s="73"/>
      <c r="K34" s="73"/>
    </row>
    <row r="35" spans="1:11" ht="12.95" customHeight="1" x14ac:dyDescent="0.2">
      <c r="A35" s="72" t="s">
        <v>2</v>
      </c>
      <c r="B35" s="72"/>
      <c r="C35" s="72"/>
      <c r="D35" s="44"/>
      <c r="E35" s="44"/>
      <c r="F35" s="73"/>
      <c r="G35" s="73"/>
      <c r="H35" s="73"/>
      <c r="I35" s="73"/>
      <c r="J35" s="73"/>
      <c r="K35" s="73"/>
    </row>
    <row r="36" spans="1:11" ht="36" customHeight="1" x14ac:dyDescent="0.2">
      <c r="C36" s="7"/>
      <c r="E36" s="45"/>
      <c r="F36" s="45"/>
      <c r="G36" s="45"/>
      <c r="H36" s="45"/>
      <c r="I36" s="45"/>
      <c r="J36" s="45"/>
      <c r="K36" s="45"/>
    </row>
    <row r="37" spans="1:11" x14ac:dyDescent="0.2">
      <c r="A37" s="46"/>
      <c r="B37" s="46"/>
      <c r="C37" s="47"/>
      <c r="E37" s="45"/>
      <c r="F37" s="45"/>
      <c r="G37" s="45"/>
      <c r="H37" s="45"/>
      <c r="I37" s="45"/>
      <c r="J37" s="45"/>
      <c r="K37" s="45"/>
    </row>
    <row r="38" spans="1:11" x14ac:dyDescent="0.2">
      <c r="A38" s="70" t="s">
        <v>7</v>
      </c>
      <c r="B38" s="70"/>
      <c r="C38" s="70"/>
    </row>
  </sheetData>
  <sheetProtection algorithmName="SHA-512" hashValue="aF+YOimtuG1ZlzqutogrTUZdSJ/bdjhdDgCH7W3C8zcs33ArxMqsbnzMo9fyRZvfnpTS4a7KsFaQeoyfEvRScQ==" saltValue="xiyrD+8PPkzy6f/oVXdbnQ==" spinCount="100000" sheet="1" objects="1" scenarios="1" selectLockedCells="1"/>
  <mergeCells count="22">
    <mergeCell ref="E2:K2"/>
    <mergeCell ref="A3:K3"/>
    <mergeCell ref="A4:K4"/>
    <mergeCell ref="A5:K5"/>
    <mergeCell ref="C10:D10"/>
    <mergeCell ref="A38:C38"/>
    <mergeCell ref="A34:C34"/>
    <mergeCell ref="A35:C35"/>
    <mergeCell ref="F34:K34"/>
    <mergeCell ref="F35:K35"/>
    <mergeCell ref="H32:I32"/>
    <mergeCell ref="K13:K15"/>
    <mergeCell ref="H13:I14"/>
    <mergeCell ref="G7:K7"/>
    <mergeCell ref="C13:G13"/>
    <mergeCell ref="C11:D11"/>
    <mergeCell ref="A13:B13"/>
    <mergeCell ref="A14:A15"/>
    <mergeCell ref="B14:B15"/>
    <mergeCell ref="C7:D7"/>
    <mergeCell ref="C8:D8"/>
    <mergeCell ref="C9:D9"/>
  </mergeCells>
  <phoneticPr fontId="1" type="noConversion"/>
  <dataValidations xWindow="561" yWindow="395" count="5">
    <dataValidation type="decimal" allowBlank="1" showErrorMessage="1" sqref="H32 I16:J32">
      <formula1>0</formula1>
      <formula2>100</formula2>
    </dataValidation>
    <dataValidation type="whole" allowBlank="1" showInputMessage="1" showErrorMessage="1" sqref="C9:D9 C16:E31">
      <formula1>0</formula1>
      <formula2>100</formula2>
    </dataValidation>
    <dataValidation type="decimal" allowBlank="1" showInputMessage="1" showErrorMessage="1" sqref="F16:G32">
      <formula1>0</formula1>
      <formula2>150</formula2>
    </dataValidation>
    <dataValidation type="whole" allowBlank="1" showErrorMessage="1" sqref="H16:H31">
      <formula1>0</formula1>
      <formula2>100</formula2>
    </dataValidation>
    <dataValidation type="list" allowBlank="1" showInputMessage="1" showErrorMessage="1" sqref="A16:A31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KÖLL Helga</cp:lastModifiedBy>
  <cp:lastPrinted>2018-11-08T09:07:02Z</cp:lastPrinted>
  <dcterms:created xsi:type="dcterms:W3CDTF">1999-05-09T17:44:57Z</dcterms:created>
  <dcterms:modified xsi:type="dcterms:W3CDTF">2020-08-03T08:31:42Z</dcterms:modified>
</cp:coreProperties>
</file>